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<sst xmlns="http://schemas.openxmlformats.org/spreadsheetml/2006/main" count="221" uniqueCount="111">
  <si>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</si>
  <si>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</si>
  <si>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</si>
  <si>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</si>
  <si>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</si>
  <si>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</si>
  <si>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</si>
  <si>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</si>
  <si>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</si>
  <si>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</si>
  <si>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</si>
  <si>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</si>
  <si>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</si>
  <si>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</si>
  <si>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</si>
  <si>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</si>
  <si>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</si>
  <si>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</si>
  <si>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</si>
  <si>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</si>
  <si>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</si>
  <si>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</si>
  <si>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</si>
  <si>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</si>
  <si>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</si>
  <si>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</si>
  <si>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</si>
  <si>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</si>
  <si>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</si>
  <si>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</si>
  <si>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</si>
  <si>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</si>
  <si>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</si>
  <si>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</si>
  <si>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</si>
  <si>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</si>
  <si>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</si>
  <si>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</si>
  <si>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</si>
  <si>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</si>
  <si>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</si>
  <si>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</si>
  <si>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</si>
  <si>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</si>
  <si>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</si>
  <si>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</si>
  <si>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</si>
  <si>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</si>
  <si>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</si>
  <si>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</si>
  <si>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</si>
  <si>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</si>
  <si>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</si>
  <si>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</si>
  <si>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</si>
  <si>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</si>
  <si>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</si>
  <si>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</si>
  <si>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</si>
  <si>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</si>
  <si>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</si>
  <si>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</si>
  <si>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</si>
  <si>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</si>
  <si>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</si>
  <si>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</si>
  <si>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</si>
  <si>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</si>
  <si>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</si>
  <si>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</si>
  <si>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</si>
  <si>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</si>
  <si>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</si>
  <si>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</si>
  <si>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</si>
  <si>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</si>
  <si>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</si>
  <si>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</si>
  <si>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</si>
  <si>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</si>
  <si>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</si>
  <si>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</si>
  <si>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</si>
  <si>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</si>
  <si>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</si>
  <si>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</si>
  <si>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</si>
  <si>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</si>
  <si>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</si>
  <si>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</si>
  <si>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</si>
  <si>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</si>
  <si>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</si>
  <si>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</si>
  <si>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</si>
  <si>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</si>
  <si>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大崎市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</si>
  <si>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</si>
  <si>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</si>
  <si>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</si>
  <si>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</si>
  <si>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</si>
  <si>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</si>
  <si>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</si>
  <si>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</si>
  <si>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</si>
  <si>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</si>
  <si>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</si>
  <si>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供用開始から20年以上経過し，管渠の老朽化も進んでいる。
建設を優先させているため，現在は管渠更新は行っていないが，今後，長寿命化計画を策定し，計画に基づき管渠の老朽化対策も行っていく。</t>
    <rPh sb="0" eb="2">
      <t>キョウヨウ</t>
    </rPh>
    <rPh sb="2" eb="4">
      <t>カイシ</t>
    </rPh>
    <rPh sb="8" eb="9">
      <t>ネン</t>
    </rPh>
    <rPh sb="9" eb="11">
      <t>イジョウ</t>
    </rPh>
    <rPh sb="11" eb="13">
      <t>ケイカ</t>
    </rPh>
    <rPh sb="15" eb="17">
      <t>カンキョ</t>
    </rPh>
    <rPh sb="18" eb="21">
      <t>ロウキュウカ</t>
    </rPh>
    <rPh sb="22" eb="23">
      <t>スス</t>
    </rPh>
    <rPh sb="29" eb="31">
      <t>ケンセツ</t>
    </rPh>
    <rPh sb="32" eb="34">
      <t>ユウセン</t>
    </rPh>
    <rPh sb="42" eb="44">
      <t>ゲンザイ</t>
    </rPh>
    <rPh sb="45" eb="47">
      <t>カンキョ</t>
    </rPh>
    <rPh sb="47" eb="49">
      <t>コウシン</t>
    </rPh>
    <rPh sb="50" eb="51">
      <t>オコナ</t>
    </rPh>
    <rPh sb="58" eb="60">
      <t>コンゴ</t>
    </rPh>
    <rPh sb="61" eb="62">
      <t>チョウ</t>
    </rPh>
    <rPh sb="62" eb="65">
      <t>ジュミョウカ</t>
    </rPh>
    <rPh sb="65" eb="67">
      <t>ケイカク</t>
    </rPh>
    <rPh sb="68" eb="70">
      <t>サクテイ</t>
    </rPh>
    <rPh sb="72" eb="74">
      <t>ケイカク</t>
    </rPh>
    <rPh sb="75" eb="76">
      <t>モト</t>
    </rPh>
    <rPh sb="78" eb="80">
      <t>カンキョ</t>
    </rPh>
    <rPh sb="81" eb="84">
      <t>ロウキュウカ</t>
    </rPh>
    <rPh sb="84" eb="86">
      <t>タイサク</t>
    </rPh>
    <rPh sb="87" eb="88">
      <t>オコナ</t>
    </rPh>
    <phoneticPr fontId="4"/>
  </si>
  <si>
    <t>各指標をみてみると，経営的に健全であるとは言えない状況ではあるが，改善傾向にあるということが出来る。
水洗化普及対策に取り組みや，コスト削減の取り組みの成果が徐々に表れていると考えられる。
管渠や施設の老朽化が進み，今後更新投資の増加が見込まれる。
今後とも，水洗化率の向上，収納対策，経費削減など，経営改善に向けた努力を継続していく必要がある。</t>
    <rPh sb="0" eb="1">
      <t>カク</t>
    </rPh>
    <rPh sb="1" eb="3">
      <t>シヒョウ</t>
    </rPh>
    <rPh sb="10" eb="13">
      <t>ケイエイテキ</t>
    </rPh>
    <rPh sb="14" eb="16">
      <t>ケンゼン</t>
    </rPh>
    <rPh sb="21" eb="22">
      <t>イ</t>
    </rPh>
    <rPh sb="25" eb="27">
      <t>ジョウキョウ</t>
    </rPh>
    <rPh sb="33" eb="35">
      <t>カイゼン</t>
    </rPh>
    <rPh sb="35" eb="37">
      <t>ケイコウ</t>
    </rPh>
    <rPh sb="46" eb="48">
      <t>デキ</t>
    </rPh>
    <rPh sb="51" eb="54">
      <t>スイセンカ</t>
    </rPh>
    <rPh sb="54" eb="56">
      <t>フキュウ</t>
    </rPh>
    <rPh sb="56" eb="58">
      <t>タイサク</t>
    </rPh>
    <rPh sb="59" eb="60">
      <t>ト</t>
    </rPh>
    <rPh sb="61" eb="62">
      <t>ク</t>
    </rPh>
    <rPh sb="68" eb="70">
      <t>サクゲン</t>
    </rPh>
    <rPh sb="71" eb="72">
      <t>ト</t>
    </rPh>
    <rPh sb="73" eb="74">
      <t>ク</t>
    </rPh>
    <rPh sb="76" eb="78">
      <t>セイカ</t>
    </rPh>
    <rPh sb="79" eb="81">
      <t>ジョジョ</t>
    </rPh>
    <rPh sb="82" eb="83">
      <t>アラワ</t>
    </rPh>
    <rPh sb="88" eb="89">
      <t>カンガ</t>
    </rPh>
    <rPh sb="95" eb="97">
      <t>カンキョ</t>
    </rPh>
    <rPh sb="98" eb="100">
      <t>シセツ</t>
    </rPh>
    <rPh sb="101" eb="104">
      <t>ロウキュウカ</t>
    </rPh>
    <rPh sb="105" eb="106">
      <t>スス</t>
    </rPh>
    <rPh sb="108" eb="110">
      <t>コンゴ</t>
    </rPh>
    <rPh sb="110" eb="112">
      <t>コウシン</t>
    </rPh>
    <rPh sb="112" eb="114">
      <t>トウシ</t>
    </rPh>
    <rPh sb="115" eb="117">
      <t>ゾウカ</t>
    </rPh>
    <rPh sb="118" eb="120">
      <t>ミコ</t>
    </rPh>
    <rPh sb="125" eb="127">
      <t>コンゴ</t>
    </rPh>
    <rPh sb="130" eb="133">
      <t>スイセンカ</t>
    </rPh>
    <rPh sb="133" eb="134">
      <t>リツ</t>
    </rPh>
    <rPh sb="135" eb="137">
      <t>コウジョウ</t>
    </rPh>
    <rPh sb="138" eb="140">
      <t>シュウノウ</t>
    </rPh>
    <rPh sb="140" eb="142">
      <t>タイサク</t>
    </rPh>
    <rPh sb="143" eb="145">
      <t>ケイヒ</t>
    </rPh>
    <rPh sb="145" eb="147">
      <t>サクゲン</t>
    </rPh>
    <rPh sb="150" eb="152">
      <t>ケイエイ</t>
    </rPh>
    <rPh sb="152" eb="154">
      <t>カイゼン</t>
    </rPh>
    <rPh sb="155" eb="156">
      <t>ム</t>
    </rPh>
    <rPh sb="158" eb="160">
      <t>ドリョク</t>
    </rPh>
    <rPh sb="161" eb="163">
      <t>ケイゾク</t>
    </rPh>
    <rPh sb="167" eb="169">
      <t>ヒツヨウ</t>
    </rPh>
    <phoneticPr fontId="4"/>
  </si>
  <si>
    <t>収益的収支比率，経費回収率は100％未満であり（100％以上が望ましい），単年度収支が赤字であることを示している。
水洗化率が類似団体平均値を下回っており（上回る方が望ましい），管渠の整備が使用料に結びついていないことが要因と考えられる。水洗化率は少しずつ向上しており，今後とも水洗化普及対策に積極的に取り組んでいく必要がある。
企業債残高対事業規模比率は減少傾向にあり，類似団体平均値も下回っている（下回る方が望ましい）。今後とも，なお一層のコスト削減に努めるとともに，水洗化の望める地域を見極めながらの整備が必要である。
汚水処理原価は類似団体平均値を若干上回っている（下回るほうが望ましい）。水洗化率が低く，管渠の整備が有収水量に結びついていないことが要因と考えられる。水洗化普及対策に取り組むとともに，コストの削減に取り組む必要がある。
施設利用率は類似団体平均値を大幅上回っており（上回る方が望ましい），効率的に利用されているということが出来る。ここ数年数値に大幅な変化はみられない。
経年で比較してみると，ほとんどの指標で改善傾向にある。</t>
    <rPh sb="0" eb="3">
      <t>シュウエキテキ</t>
    </rPh>
    <rPh sb="3" eb="5">
      <t>シュウシ</t>
    </rPh>
    <rPh sb="5" eb="7">
      <t>ヒリツ</t>
    </rPh>
    <rPh sb="8" eb="10">
      <t>ケイヒ</t>
    </rPh>
    <rPh sb="10" eb="12">
      <t>カイシュウ</t>
    </rPh>
    <rPh sb="12" eb="13">
      <t>リツ</t>
    </rPh>
    <rPh sb="18" eb="20">
      <t>ミマン</t>
    </rPh>
    <rPh sb="28" eb="30">
      <t>イジョウ</t>
    </rPh>
    <rPh sb="31" eb="32">
      <t>ノゾ</t>
    </rPh>
    <rPh sb="37" eb="40">
      <t>タンネンド</t>
    </rPh>
    <rPh sb="40" eb="42">
      <t>シュウシ</t>
    </rPh>
    <rPh sb="43" eb="45">
      <t>アカジ</t>
    </rPh>
    <rPh sb="51" eb="52">
      <t>シメ</t>
    </rPh>
    <rPh sb="58" eb="61">
      <t>スイセンカ</t>
    </rPh>
    <rPh sb="61" eb="62">
      <t>リツ</t>
    </rPh>
    <rPh sb="63" eb="65">
      <t>ルイジ</t>
    </rPh>
    <rPh sb="65" eb="67">
      <t>ダンタイ</t>
    </rPh>
    <rPh sb="67" eb="70">
      <t>ヘイキンチ</t>
    </rPh>
    <rPh sb="71" eb="73">
      <t>シタマワ</t>
    </rPh>
    <rPh sb="78" eb="80">
      <t>ウワマワ</t>
    </rPh>
    <rPh sb="81" eb="82">
      <t>ホウ</t>
    </rPh>
    <rPh sb="83" eb="84">
      <t>ノゾ</t>
    </rPh>
    <rPh sb="89" eb="91">
      <t>カンキョ</t>
    </rPh>
    <rPh sb="92" eb="94">
      <t>セイビ</t>
    </rPh>
    <rPh sb="95" eb="98">
      <t>シヨウリョウ</t>
    </rPh>
    <rPh sb="99" eb="100">
      <t>ムス</t>
    </rPh>
    <rPh sb="110" eb="112">
      <t>ヨウイン</t>
    </rPh>
    <rPh sb="113" eb="114">
      <t>カンガ</t>
    </rPh>
    <rPh sb="119" eb="122">
      <t>スイセンカ</t>
    </rPh>
    <rPh sb="122" eb="123">
      <t>リツ</t>
    </rPh>
    <rPh sb="124" eb="125">
      <t>スコ</t>
    </rPh>
    <rPh sb="128" eb="130">
      <t>コウジョウ</t>
    </rPh>
    <rPh sb="135" eb="137">
      <t>コンゴ</t>
    </rPh>
    <rPh sb="139" eb="142">
      <t>スイセンカ</t>
    </rPh>
    <rPh sb="142" eb="144">
      <t>フキュウ</t>
    </rPh>
    <rPh sb="144" eb="146">
      <t>タイサク</t>
    </rPh>
    <rPh sb="147" eb="150">
      <t>セッキョクテキ</t>
    </rPh>
    <rPh sb="151" eb="152">
      <t>ト</t>
    </rPh>
    <rPh sb="153" eb="154">
      <t>ク</t>
    </rPh>
    <rPh sb="158" eb="160">
      <t>ヒツヨウ</t>
    </rPh>
    <rPh sb="165" eb="167">
      <t>キギョウ</t>
    </rPh>
    <rPh sb="167" eb="168">
      <t>サイ</t>
    </rPh>
    <rPh sb="168" eb="170">
      <t>ザンダカ</t>
    </rPh>
    <rPh sb="170" eb="171">
      <t>タイ</t>
    </rPh>
    <rPh sb="171" eb="173">
      <t>ジギョウ</t>
    </rPh>
    <rPh sb="173" eb="175">
      <t>キボ</t>
    </rPh>
    <rPh sb="175" eb="177">
      <t>ヒリツ</t>
    </rPh>
    <rPh sb="178" eb="180">
      <t>ゲンショウ</t>
    </rPh>
    <rPh sb="180" eb="182">
      <t>ケイコウ</t>
    </rPh>
    <rPh sb="186" eb="188">
      <t>ルイジ</t>
    </rPh>
    <rPh sb="188" eb="190">
      <t>ダンタイ</t>
    </rPh>
    <rPh sb="190" eb="193">
      <t>ヘイキンチ</t>
    </rPh>
    <rPh sb="194" eb="196">
      <t>シタマワ</t>
    </rPh>
    <rPh sb="201" eb="203">
      <t>シタマワ</t>
    </rPh>
    <rPh sb="204" eb="205">
      <t>ホウ</t>
    </rPh>
    <rPh sb="206" eb="207">
      <t>ノゾ</t>
    </rPh>
    <rPh sb="212" eb="214">
      <t>コンゴ</t>
    </rPh>
    <rPh sb="219" eb="221">
      <t>イッソウ</t>
    </rPh>
    <rPh sb="225" eb="227">
      <t>サクゲン</t>
    </rPh>
    <rPh sb="228" eb="229">
      <t>ツト</t>
    </rPh>
    <rPh sb="236" eb="239">
      <t>スイセンカ</t>
    </rPh>
    <rPh sb="240" eb="241">
      <t>ノゾ</t>
    </rPh>
    <rPh sb="243" eb="245">
      <t>チイキ</t>
    </rPh>
    <rPh sb="246" eb="248">
      <t>ミキワ</t>
    </rPh>
    <rPh sb="253" eb="255">
      <t>セイビ</t>
    </rPh>
    <rPh sb="256" eb="258">
      <t>ヒツヨウ</t>
    </rPh>
    <rPh sb="263" eb="265">
      <t>オスイ</t>
    </rPh>
    <rPh sb="265" eb="267">
      <t>ショリ</t>
    </rPh>
    <rPh sb="267" eb="269">
      <t>ゲンカ</t>
    </rPh>
    <rPh sb="270" eb="272">
      <t>ルイジ</t>
    </rPh>
    <rPh sb="272" eb="274">
      <t>ダンタイ</t>
    </rPh>
    <rPh sb="274" eb="277">
      <t>ヘイキンチ</t>
    </rPh>
    <rPh sb="278" eb="280">
      <t>ジャッカン</t>
    </rPh>
    <rPh sb="280" eb="282">
      <t>ウワマワ</t>
    </rPh>
    <rPh sb="287" eb="289">
      <t>シタマワ</t>
    </rPh>
    <rPh sb="293" eb="294">
      <t>ノゾ</t>
    </rPh>
    <rPh sb="299" eb="302">
      <t>スイセンカ</t>
    </rPh>
    <rPh sb="302" eb="303">
      <t>リツ</t>
    </rPh>
    <rPh sb="304" eb="305">
      <t>ヒク</t>
    </rPh>
    <rPh sb="307" eb="309">
      <t>カンキョ</t>
    </rPh>
    <rPh sb="310" eb="312">
      <t>セイビ</t>
    </rPh>
    <rPh sb="313" eb="315">
      <t>ユウシュウ</t>
    </rPh>
    <rPh sb="315" eb="317">
      <t>スイリョウ</t>
    </rPh>
    <rPh sb="318" eb="319">
      <t>ムス</t>
    </rPh>
    <rPh sb="329" eb="331">
      <t>ヨウイン</t>
    </rPh>
    <rPh sb="332" eb="333">
      <t>カンガ</t>
    </rPh>
    <rPh sb="338" eb="341">
      <t>スイセンカ</t>
    </rPh>
    <rPh sb="341" eb="343">
      <t>フキュウ</t>
    </rPh>
    <rPh sb="343" eb="345">
      <t>タイサク</t>
    </rPh>
    <rPh sb="346" eb="347">
      <t>ト</t>
    </rPh>
    <rPh sb="348" eb="349">
      <t>ク</t>
    </rPh>
    <rPh sb="359" eb="361">
      <t>サクゲン</t>
    </rPh>
    <rPh sb="362" eb="363">
      <t>ト</t>
    </rPh>
    <rPh sb="364" eb="365">
      <t>ク</t>
    </rPh>
    <rPh sb="366" eb="368">
      <t>ヒツヨウ</t>
    </rPh>
    <rPh sb="379" eb="381">
      <t>ルイジ</t>
    </rPh>
    <rPh sb="381" eb="383">
      <t>ダンタイ</t>
    </rPh>
    <rPh sb="383" eb="386">
      <t>ヘイキンチ</t>
    </rPh>
    <rPh sb="387" eb="389">
      <t>オオハバ</t>
    </rPh>
    <rPh sb="430" eb="432">
      <t>スウネン</t>
    </rPh>
    <rPh sb="432" eb="434">
      <t>スウチ</t>
    </rPh>
    <rPh sb="435" eb="437">
      <t>オオハバ</t>
    </rPh>
    <rPh sb="438" eb="440">
      <t>ヘンカ</t>
    </rPh>
    <rPh sb="448" eb="450">
      <t>ケイネン</t>
    </rPh>
    <rPh sb="451" eb="453">
      <t>ヒカク</t>
    </rPh>
    <rPh sb="464" eb="466">
      <t>シヒョウ</t>
    </rPh>
    <rPh sb="467" eb="469">
      <t>カイゼン</t>
    </rPh>
    <rPh sb="469" eb="471">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</si>
</sst>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024384"/>
        <c:axId val="9237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91024384"/>
        <c:axId val="92378240"/>
      </c:lineChart>
      <c:dateAx>
        <c:axId val="91024384"/>
        <c:scaling>
          <c:orientation val="minMax"/>
        </c:scaling>
        <c:delete val="1"/>
        <c:axPos val="b"/>
        <c:numFmt formatCode="ge" sourceLinked="1"/>
        <c:majorTickMark val="none"/>
        <c:minorTickMark val="none"/>
        <c:tickLblPos val="none"/>
        <c:crossAx val="92378240"/>
        <c:crosses val="autoZero"/>
        <c:auto val="1"/>
        <c:lblOffset val="100"/>
        <c:baseTimeUnit val="years"/>
      </c:dateAx>
      <c:valAx>
        <c:axId val="9237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2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115.23</c:v>
                </c:pt>
                <c:pt idx="1">
                  <c:v>129.47</c:v>
                </c:pt>
                <c:pt idx="2">
                  <c:v>141.68</c:v>
                </c:pt>
                <c:pt idx="3">
                  <c:v>136.34</c:v>
                </c:pt>
                <c:pt idx="4">
                  <c:v>135.11000000000001</c:v>
                </c:pt>
              </c:numCache>
            </c:numRef>
          </c:val>
        </c:ser>
        <c:dLbls>
          <c:showLegendKey val="0"/>
          <c:showVal val="0"/>
          <c:showCatName val="0"/>
          <c:showSerName val="0"/>
          <c:showPercent val="0"/>
          <c:showBubbleSize val="0"/>
        </c:dLbls>
        <c:gapWidth val="150"/>
        <c:axId val="95473024"/>
        <c:axId val="9549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95473024"/>
        <c:axId val="95499776"/>
      </c:lineChart>
      <c:dateAx>
        <c:axId val="95473024"/>
        <c:scaling>
          <c:orientation val="minMax"/>
        </c:scaling>
        <c:delete val="1"/>
        <c:axPos val="b"/>
        <c:numFmt formatCode="ge" sourceLinked="1"/>
        <c:majorTickMark val="none"/>
        <c:minorTickMark val="none"/>
        <c:tickLblPos val="none"/>
        <c:crossAx val="95499776"/>
        <c:crosses val="autoZero"/>
        <c:auto val="1"/>
        <c:lblOffset val="100"/>
        <c:baseTimeUnit val="years"/>
      </c:dateAx>
      <c:valAx>
        <c:axId val="954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7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65.61</c:v>
                </c:pt>
                <c:pt idx="1">
                  <c:v>66.41</c:v>
                </c:pt>
                <c:pt idx="2">
                  <c:v>68.459999999999994</c:v>
                </c:pt>
                <c:pt idx="3">
                  <c:v>69.16</c:v>
                </c:pt>
                <c:pt idx="4">
                  <c:v>69.83</c:v>
                </c:pt>
              </c:numCache>
            </c:numRef>
          </c:val>
        </c:ser>
        <c:dLbls>
          <c:showLegendKey val="0"/>
          <c:showVal val="0"/>
          <c:showCatName val="0"/>
          <c:showSerName val="0"/>
          <c:showPercent val="0"/>
          <c:showBubbleSize val="0"/>
        </c:dLbls>
        <c:gapWidth val="150"/>
        <c:axId val="95513600"/>
        <c:axId val="9554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95513600"/>
        <c:axId val="95544448"/>
      </c:lineChart>
      <c:dateAx>
        <c:axId val="95513600"/>
        <c:scaling>
          <c:orientation val="minMax"/>
        </c:scaling>
        <c:delete val="1"/>
        <c:axPos val="b"/>
        <c:numFmt formatCode="ge" sourceLinked="1"/>
        <c:majorTickMark val="none"/>
        <c:minorTickMark val="none"/>
        <c:tickLblPos val="none"/>
        <c:crossAx val="95544448"/>
        <c:crosses val="autoZero"/>
        <c:auto val="1"/>
        <c:lblOffset val="100"/>
        <c:baseTimeUnit val="years"/>
      </c:dateAx>
      <c:valAx>
        <c:axId val="9554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1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92.82</c:v>
                </c:pt>
                <c:pt idx="1">
                  <c:v>98.53</c:v>
                </c:pt>
                <c:pt idx="2">
                  <c:v>96.58</c:v>
                </c:pt>
                <c:pt idx="3">
                  <c:v>78.33</c:v>
                </c:pt>
                <c:pt idx="4">
                  <c:v>97.41</c:v>
                </c:pt>
              </c:numCache>
            </c:numRef>
          </c:val>
        </c:ser>
        <c:dLbls>
          <c:showLegendKey val="0"/>
          <c:showVal val="0"/>
          <c:showCatName val="0"/>
          <c:showSerName val="0"/>
          <c:showPercent val="0"/>
          <c:showBubbleSize val="0"/>
        </c:dLbls>
        <c:gapWidth val="150"/>
        <c:axId val="93936256"/>
        <c:axId val="9394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36256"/>
        <c:axId val="93946624"/>
      </c:lineChart>
      <c:dateAx>
        <c:axId val="93936256"/>
        <c:scaling>
          <c:orientation val="minMax"/>
        </c:scaling>
        <c:delete val="1"/>
        <c:axPos val="b"/>
        <c:numFmt formatCode="ge" sourceLinked="1"/>
        <c:majorTickMark val="none"/>
        <c:minorTickMark val="none"/>
        <c:tickLblPos val="none"/>
        <c:crossAx val="93946624"/>
        <c:crosses val="autoZero"/>
        <c:auto val="1"/>
        <c:lblOffset val="100"/>
        <c:baseTimeUnit val="years"/>
      </c:dateAx>
      <c:valAx>
        <c:axId val="9394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3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956352"/>
        <c:axId val="9516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56352"/>
        <c:axId val="95166848"/>
      </c:lineChart>
      <c:dateAx>
        <c:axId val="93956352"/>
        <c:scaling>
          <c:orientation val="minMax"/>
        </c:scaling>
        <c:delete val="1"/>
        <c:axPos val="b"/>
        <c:numFmt formatCode="ge" sourceLinked="1"/>
        <c:majorTickMark val="none"/>
        <c:minorTickMark val="none"/>
        <c:tickLblPos val="none"/>
        <c:crossAx val="95166848"/>
        <c:crosses val="autoZero"/>
        <c:auto val="1"/>
        <c:lblOffset val="100"/>
        <c:baseTimeUnit val="years"/>
      </c:dateAx>
      <c:valAx>
        <c:axId val="9516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5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192960"/>
        <c:axId val="9519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192960"/>
        <c:axId val="95199232"/>
      </c:lineChart>
      <c:dateAx>
        <c:axId val="95192960"/>
        <c:scaling>
          <c:orientation val="minMax"/>
        </c:scaling>
        <c:delete val="1"/>
        <c:axPos val="b"/>
        <c:numFmt formatCode="ge" sourceLinked="1"/>
        <c:majorTickMark val="none"/>
        <c:minorTickMark val="none"/>
        <c:tickLblPos val="none"/>
        <c:crossAx val="95199232"/>
        <c:crosses val="autoZero"/>
        <c:auto val="1"/>
        <c:lblOffset val="100"/>
        <c:baseTimeUnit val="years"/>
      </c:dateAx>
      <c:valAx>
        <c:axId val="9519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9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817728"/>
        <c:axId val="9581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817728"/>
        <c:axId val="95819648"/>
      </c:lineChart>
      <c:dateAx>
        <c:axId val="95817728"/>
        <c:scaling>
          <c:orientation val="minMax"/>
        </c:scaling>
        <c:delete val="1"/>
        <c:axPos val="b"/>
        <c:numFmt formatCode="ge" sourceLinked="1"/>
        <c:majorTickMark val="none"/>
        <c:minorTickMark val="none"/>
        <c:tickLblPos val="none"/>
        <c:crossAx val="95819648"/>
        <c:crosses val="autoZero"/>
        <c:auto val="1"/>
        <c:lblOffset val="100"/>
        <c:baseTimeUnit val="years"/>
      </c:dateAx>
      <c:valAx>
        <c:axId val="9581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1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858048"/>
        <c:axId val="9586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858048"/>
        <c:axId val="95868416"/>
      </c:lineChart>
      <c:dateAx>
        <c:axId val="95858048"/>
        <c:scaling>
          <c:orientation val="minMax"/>
        </c:scaling>
        <c:delete val="1"/>
        <c:axPos val="b"/>
        <c:numFmt formatCode="ge" sourceLinked="1"/>
        <c:majorTickMark val="none"/>
        <c:minorTickMark val="none"/>
        <c:tickLblPos val="none"/>
        <c:crossAx val="95868416"/>
        <c:crosses val="autoZero"/>
        <c:auto val="1"/>
        <c:lblOffset val="100"/>
        <c:baseTimeUnit val="years"/>
      </c:dateAx>
      <c:valAx>
        <c:axId val="9586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5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1607.49</c:v>
                </c:pt>
                <c:pt idx="1">
                  <c:v>1770.43</c:v>
                </c:pt>
                <c:pt idx="2">
                  <c:v>1506.66</c:v>
                </c:pt>
                <c:pt idx="3">
                  <c:v>1392.84</c:v>
                </c:pt>
                <c:pt idx="4">
                  <c:v>1178.78</c:v>
                </c:pt>
              </c:numCache>
            </c:numRef>
          </c:val>
        </c:ser>
        <c:dLbls>
          <c:showLegendKey val="0"/>
          <c:showVal val="0"/>
          <c:showCatName val="0"/>
          <c:showSerName val="0"/>
          <c:showPercent val="0"/>
          <c:showBubbleSize val="0"/>
        </c:dLbls>
        <c:gapWidth val="150"/>
        <c:axId val="95387648"/>
        <c:axId val="9538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95387648"/>
        <c:axId val="95389184"/>
      </c:lineChart>
      <c:dateAx>
        <c:axId val="95387648"/>
        <c:scaling>
          <c:orientation val="minMax"/>
        </c:scaling>
        <c:delete val="1"/>
        <c:axPos val="b"/>
        <c:numFmt formatCode="ge" sourceLinked="1"/>
        <c:majorTickMark val="none"/>
        <c:minorTickMark val="none"/>
        <c:tickLblPos val="none"/>
        <c:crossAx val="95389184"/>
        <c:crosses val="autoZero"/>
        <c:auto val="1"/>
        <c:lblOffset val="100"/>
        <c:baseTimeUnit val="years"/>
      </c:dateAx>
      <c:valAx>
        <c:axId val="9538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8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82.15</c:v>
                </c:pt>
                <c:pt idx="1">
                  <c:v>68.19</c:v>
                </c:pt>
                <c:pt idx="2">
                  <c:v>74.739999999999995</c:v>
                </c:pt>
                <c:pt idx="3">
                  <c:v>85.18</c:v>
                </c:pt>
                <c:pt idx="4">
                  <c:v>86.17</c:v>
                </c:pt>
              </c:numCache>
            </c:numRef>
          </c:val>
        </c:ser>
        <c:dLbls>
          <c:showLegendKey val="0"/>
          <c:showVal val="0"/>
          <c:showCatName val="0"/>
          <c:showSerName val="0"/>
          <c:showPercent val="0"/>
          <c:showBubbleSize val="0"/>
        </c:dLbls>
        <c:gapWidth val="150"/>
        <c:axId val="95425280"/>
        <c:axId val="9542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95425280"/>
        <c:axId val="95427200"/>
      </c:lineChart>
      <c:dateAx>
        <c:axId val="95425280"/>
        <c:scaling>
          <c:orientation val="minMax"/>
        </c:scaling>
        <c:delete val="1"/>
        <c:axPos val="b"/>
        <c:numFmt formatCode="ge" sourceLinked="1"/>
        <c:majorTickMark val="none"/>
        <c:minorTickMark val="none"/>
        <c:tickLblPos val="none"/>
        <c:crossAx val="95427200"/>
        <c:crosses val="autoZero"/>
        <c:auto val="1"/>
        <c:lblOffset val="100"/>
        <c:baseTimeUnit val="years"/>
      </c:dateAx>
      <c:valAx>
        <c:axId val="9542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2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256.77999999999997</c:v>
                </c:pt>
                <c:pt idx="1">
                  <c:v>313.89</c:v>
                </c:pt>
                <c:pt idx="2">
                  <c:v>290.63</c:v>
                </c:pt>
                <c:pt idx="3">
                  <c:v>256.44</c:v>
                </c:pt>
                <c:pt idx="4">
                  <c:v>259.07</c:v>
                </c:pt>
              </c:numCache>
            </c:numRef>
          </c:val>
        </c:ser>
        <c:dLbls>
          <c:showLegendKey val="0"/>
          <c:showVal val="0"/>
          <c:showCatName val="0"/>
          <c:showSerName val="0"/>
          <c:showPercent val="0"/>
          <c:showBubbleSize val="0"/>
        </c:dLbls>
        <c:gapWidth val="150"/>
        <c:axId val="95461376"/>
        <c:axId val="9546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95461376"/>
        <c:axId val="95463296"/>
      </c:lineChart>
      <c:dateAx>
        <c:axId val="95461376"/>
        <c:scaling>
          <c:orientation val="minMax"/>
        </c:scaling>
        <c:delete val="1"/>
        <c:axPos val="b"/>
        <c:numFmt formatCode="ge" sourceLinked="1"/>
        <c:majorTickMark val="none"/>
        <c:minorTickMark val="none"/>
        <c:tickLblPos val="none"/>
        <c:crossAx val="95463296"/>
        <c:crosses val="autoZero"/>
        <c:auto val="1"/>
        <c:lblOffset val="100"/>
        <c:baseTimeUnit val="years"/>
      </c:dateAx>
      <c:valAx>
        <c:axId val="9546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6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宮城県　大崎市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134760</v>
      </c>
      <c r="AM8" s="64"/>
      <c r="AN8" s="64"/>
      <c r="AO8" s="64"/>
      <c r="AP8" s="64"/>
      <c r="AQ8" s="64"/>
      <c r="AR8" s="64"/>
      <c r="AS8" s="64"/>
      <c r="AT8" s="63">
        <f>データ!S6</f>
        <v>796.8</v>
      </c>
      <c r="AU8" s="63"/>
      <c r="AV8" s="63"/>
      <c r="AW8" s="63"/>
      <c r="AX8" s="63"/>
      <c r="AY8" s="63"/>
      <c r="AZ8" s="63"/>
      <c r="BA8" s="63"/>
      <c r="BB8" s="63">
        <f>データ!T6</f>
        <v>169.13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5.5</v>
      </c>
      <c r="Q10" s="63"/>
      <c r="R10" s="63"/>
      <c r="S10" s="63"/>
      <c r="T10" s="63"/>
      <c r="U10" s="63"/>
      <c r="V10" s="63"/>
      <c r="W10" s="63">
        <f>データ!P6</f>
        <v>89.47</v>
      </c>
      <c r="X10" s="63"/>
      <c r="Y10" s="63"/>
      <c r="Z10" s="63"/>
      <c r="AA10" s="63"/>
      <c r="AB10" s="63"/>
      <c r="AC10" s="63"/>
      <c r="AD10" s="64">
        <f>データ!Q6</f>
        <v>3672</v>
      </c>
      <c r="AE10" s="64"/>
      <c r="AF10" s="64"/>
      <c r="AG10" s="64"/>
      <c r="AH10" s="64"/>
      <c r="AI10" s="64"/>
      <c r="AJ10" s="64"/>
      <c r="AK10" s="2"/>
      <c r="AL10" s="64">
        <f>データ!U6</f>
        <v>7388</v>
      </c>
      <c r="AM10" s="64"/>
      <c r="AN10" s="64"/>
      <c r="AO10" s="64"/>
      <c r="AP10" s="64"/>
      <c r="AQ10" s="64"/>
      <c r="AR10" s="64"/>
      <c r="AS10" s="64"/>
      <c r="AT10" s="63">
        <f>データ!V6</f>
        <v>3.23</v>
      </c>
      <c r="AU10" s="63"/>
      <c r="AV10" s="63"/>
      <c r="AW10" s="63"/>
      <c r="AX10" s="63"/>
      <c r="AY10" s="63"/>
      <c r="AZ10" s="63"/>
      <c r="BA10" s="63"/>
      <c r="BB10" s="63">
        <f>データ!W6</f>
        <v>2287.31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42153</v>
      </c>
      <c r="D6" s="31">
        <f t="shared" si="3"/>
        <v>47</v>
      </c>
      <c r="E6" s="31">
        <f t="shared" si="3"/>
        <v>17</v>
      </c>
      <c r="F6" s="31">
        <f t="shared" si="3"/>
        <v>4</v>
      </c>
      <c r="G6" s="31">
        <f t="shared" si="3"/>
        <v>0</v>
      </c>
      <c r="H6" s="31" t="str">
        <f t="shared" si="3"/>
        <v>宮城県　大崎市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5.5</v>
      </c>
      <c r="P6" s="32">
        <f t="shared" si="3"/>
        <v>89.47</v>
      </c>
      <c r="Q6" s="32">
        <f t="shared" si="3"/>
        <v>3672</v>
      </c>
      <c r="R6" s="32">
        <f t="shared" si="3"/>
        <v>134760</v>
      </c>
      <c r="S6" s="32">
        <f t="shared" si="3"/>
        <v>796.8</v>
      </c>
      <c r="T6" s="32">
        <f t="shared" si="3"/>
        <v>169.13</v>
      </c>
      <c r="U6" s="32">
        <f t="shared" si="3"/>
        <v>7388</v>
      </c>
      <c r="V6" s="32">
        <f t="shared" si="3"/>
        <v>3.23</v>
      </c>
      <c r="W6" s="32">
        <f t="shared" si="3"/>
        <v>2287.31</v>
      </c>
      <c r="X6" s="33">
        <f>IF(X7="",NA(),X7)</f>
        <v>92.82</v>
      </c>
      <c r="Y6" s="33">
        <f t="shared" ref="Y6:AG6" si="4">IF(Y7="",NA(),Y7)</f>
        <v>98.53</v>
      </c>
      <c r="Z6" s="33">
        <f t="shared" si="4"/>
        <v>96.58</v>
      </c>
      <c r="AA6" s="33">
        <f t="shared" si="4"/>
        <v>78.33</v>
      </c>
      <c r="AB6" s="33">
        <f t="shared" si="4"/>
        <v>97.41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1607.49</v>
      </c>
      <c r="BF6" s="33">
        <f t="shared" ref="BF6:BN6" si="7">IF(BF7="",NA(),BF7)</f>
        <v>1770.43</v>
      </c>
      <c r="BG6" s="33">
        <f t="shared" si="7"/>
        <v>1506.66</v>
      </c>
      <c r="BH6" s="33">
        <f t="shared" si="7"/>
        <v>1392.84</v>
      </c>
      <c r="BI6" s="33">
        <f t="shared" si="7"/>
        <v>1178.78</v>
      </c>
      <c r="BJ6" s="33">
        <f t="shared" si="7"/>
        <v>1812.65</v>
      </c>
      <c r="BK6" s="33">
        <f t="shared" si="7"/>
        <v>1764.87</v>
      </c>
      <c r="BL6" s="33">
        <f t="shared" si="7"/>
        <v>1622.51</v>
      </c>
      <c r="BM6" s="33">
        <f t="shared" si="7"/>
        <v>1569.13</v>
      </c>
      <c r="BN6" s="33">
        <f t="shared" si="7"/>
        <v>1436</v>
      </c>
      <c r="BO6" s="32" t="str">
        <f>IF(BO7="","",IF(BO7="-","【-】","【"&amp;SUBSTITUTE(TEXT(BO7,"#,##0.00"),"-","△")&amp;"】"))</f>
        <v>【1,479.31】</v>
      </c>
      <c r="BP6" s="33">
        <f>IF(BP7="",NA(),BP7)</f>
        <v>82.15</v>
      </c>
      <c r="BQ6" s="33">
        <f t="shared" ref="BQ6:BY6" si="8">IF(BQ7="",NA(),BQ7)</f>
        <v>68.19</v>
      </c>
      <c r="BR6" s="33">
        <f t="shared" si="8"/>
        <v>74.739999999999995</v>
      </c>
      <c r="BS6" s="33">
        <f t="shared" si="8"/>
        <v>85.18</v>
      </c>
      <c r="BT6" s="33">
        <f t="shared" si="8"/>
        <v>86.17</v>
      </c>
      <c r="BU6" s="33">
        <f t="shared" si="8"/>
        <v>59.35</v>
      </c>
      <c r="BV6" s="33">
        <f t="shared" si="8"/>
        <v>60.75</v>
      </c>
      <c r="BW6" s="33">
        <f t="shared" si="8"/>
        <v>62.83</v>
      </c>
      <c r="BX6" s="33">
        <f t="shared" si="8"/>
        <v>64.63</v>
      </c>
      <c r="BY6" s="33">
        <f t="shared" si="8"/>
        <v>66.56</v>
      </c>
      <c r="BZ6" s="32" t="str">
        <f>IF(BZ7="","",IF(BZ7="-","【-】","【"&amp;SUBSTITUTE(TEXT(BZ7,"#,##0.00"),"-","△")&amp;"】"))</f>
        <v>【63.50】</v>
      </c>
      <c r="CA6" s="33">
        <f>IF(CA7="",NA(),CA7)</f>
        <v>256.77999999999997</v>
      </c>
      <c r="CB6" s="33">
        <f t="shared" ref="CB6:CJ6" si="9">IF(CB7="",NA(),CB7)</f>
        <v>313.89</v>
      </c>
      <c r="CC6" s="33">
        <f t="shared" si="9"/>
        <v>290.63</v>
      </c>
      <c r="CD6" s="33">
        <f t="shared" si="9"/>
        <v>256.44</v>
      </c>
      <c r="CE6" s="33">
        <f t="shared" si="9"/>
        <v>259.07</v>
      </c>
      <c r="CF6" s="33">
        <f t="shared" si="9"/>
        <v>260.48</v>
      </c>
      <c r="CG6" s="33">
        <f t="shared" si="9"/>
        <v>256</v>
      </c>
      <c r="CH6" s="33">
        <f t="shared" si="9"/>
        <v>250.43</v>
      </c>
      <c r="CI6" s="33">
        <f t="shared" si="9"/>
        <v>245.75</v>
      </c>
      <c r="CJ6" s="33">
        <f t="shared" si="9"/>
        <v>244.29</v>
      </c>
      <c r="CK6" s="32" t="str">
        <f>IF(CK7="","",IF(CK7="-","【-】","【"&amp;SUBSTITUTE(TEXT(CK7,"#,##0.00"),"-","△")&amp;"】"))</f>
        <v>【253.12】</v>
      </c>
      <c r="CL6" s="33">
        <f>IF(CL7="",NA(),CL7)</f>
        <v>115.23</v>
      </c>
      <c r="CM6" s="33">
        <f t="shared" ref="CM6:CU6" si="10">IF(CM7="",NA(),CM7)</f>
        <v>129.47</v>
      </c>
      <c r="CN6" s="33">
        <f t="shared" si="10"/>
        <v>141.68</v>
      </c>
      <c r="CO6" s="33">
        <f t="shared" si="10"/>
        <v>136.34</v>
      </c>
      <c r="CP6" s="33">
        <f t="shared" si="10"/>
        <v>135.11000000000001</v>
      </c>
      <c r="CQ6" s="33">
        <f t="shared" si="10"/>
        <v>40.56</v>
      </c>
      <c r="CR6" s="33">
        <f t="shared" si="10"/>
        <v>41.59</v>
      </c>
      <c r="CS6" s="33">
        <f t="shared" si="10"/>
        <v>42.31</v>
      </c>
      <c r="CT6" s="33">
        <f t="shared" si="10"/>
        <v>43.65</v>
      </c>
      <c r="CU6" s="33">
        <f t="shared" si="10"/>
        <v>43.58</v>
      </c>
      <c r="CV6" s="32" t="str">
        <f>IF(CV7="","",IF(CV7="-","【-】","【"&amp;SUBSTITUTE(TEXT(CV7,"#,##0.00"),"-","△")&amp;"】"))</f>
        <v>【41.06】</v>
      </c>
      <c r="CW6" s="33">
        <f>IF(CW7="",NA(),CW7)</f>
        <v>65.61</v>
      </c>
      <c r="CX6" s="33">
        <f t="shared" ref="CX6:DF6" si="11">IF(CX7="",NA(),CX7)</f>
        <v>66.41</v>
      </c>
      <c r="CY6" s="33">
        <f t="shared" si="11"/>
        <v>68.459999999999994</v>
      </c>
      <c r="CZ6" s="33">
        <f t="shared" si="11"/>
        <v>69.16</v>
      </c>
      <c r="DA6" s="33">
        <f t="shared" si="11"/>
        <v>69.83</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42153</v>
      </c>
      <c r="D7" s="35">
        <v>47</v>
      </c>
      <c r="E7" s="35">
        <v>17</v>
      </c>
      <c r="F7" s="35">
        <v>4</v>
      </c>
      <c r="G7" s="35">
        <v>0</v>
      </c>
      <c r="H7" s="35" t="s">
        <v>96</v>
      </c>
      <c r="I7" s="35" t="s">
        <v>97</v>
      </c>
      <c r="J7" s="35" t="s">
        <v>98</v>
      </c>
      <c r="K7" s="35" t="s">
        <v>99</v>
      </c>
      <c r="L7" s="35" t="s">
        <v>100</v>
      </c>
      <c r="M7" s="36" t="s">
        <v>101</v>
      </c>
      <c r="N7" s="36" t="s">
        <v>102</v>
      </c>
      <c r="O7" s="36">
        <v>5.5</v>
      </c>
      <c r="P7" s="36">
        <v>89.47</v>
      </c>
      <c r="Q7" s="36">
        <v>3672</v>
      </c>
      <c r="R7" s="36">
        <v>134760</v>
      </c>
      <c r="S7" s="36">
        <v>796.8</v>
      </c>
      <c r="T7" s="36">
        <v>169.13</v>
      </c>
      <c r="U7" s="36">
        <v>7388</v>
      </c>
      <c r="V7" s="36">
        <v>3.23</v>
      </c>
      <c r="W7" s="36">
        <v>2287.31</v>
      </c>
      <c r="X7" s="36">
        <v>92.82</v>
      </c>
      <c r="Y7" s="36">
        <v>98.53</v>
      </c>
      <c r="Z7" s="36">
        <v>96.58</v>
      </c>
      <c r="AA7" s="36">
        <v>78.33</v>
      </c>
      <c r="AB7" s="36">
        <v>97.41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1607.49</v>
      </c>
      <c r="BF7" s="36">
        <v>1770.43</v>
      </c>
      <c r="BG7" s="36">
        <v>1506.66</v>
      </c>
      <c r="BH7" s="36">
        <v>1392.84</v>
      </c>
      <c r="BI7" s="36">
        <v>1178.78</v>
      </c>
      <c r="BJ7" s="36">
        <v>1812.65</v>
      </c>
      <c r="BK7" s="36">
        <v>1764.87</v>
      </c>
      <c r="BL7" s="36">
        <v>1622.51</v>
      </c>
      <c r="BM7" s="36">
        <v>1569.13</v>
      </c>
      <c r="BN7" s="36">
        <v>1436</v>
      </c>
      <c r="BO7" s="36">
        <v>1479.31</v>
      </c>
      <c r="BP7" s="36">
        <v>82.15</v>
      </c>
      <c r="BQ7" s="36">
        <v>68.19</v>
      </c>
      <c r="BR7" s="36">
        <v>74.739999999999995</v>
      </c>
      <c r="BS7" s="36">
        <v>85.18</v>
      </c>
      <c r="BT7" s="36">
        <v>86.17</v>
      </c>
      <c r="BU7" s="36">
        <v>59.35</v>
      </c>
      <c r="BV7" s="36">
        <v>60.75</v>
      </c>
      <c r="BW7" s="36">
        <v>62.83</v>
      </c>
      <c r="BX7" s="36">
        <v>64.63</v>
      </c>
      <c r="BY7" s="36">
        <v>66.56</v>
      </c>
      <c r="BZ7" s="36">
        <v>63.5</v>
      </c>
      <c r="CA7" s="36">
        <v>256.77999999999997</v>
      </c>
      <c r="CB7" s="36">
        <v>313.89</v>
      </c>
      <c r="CC7" s="36">
        <v>290.63</v>
      </c>
      <c r="CD7" s="36">
        <v>256.44</v>
      </c>
      <c r="CE7" s="36">
        <v>259.07</v>
      </c>
      <c r="CF7" s="36">
        <v>260.48</v>
      </c>
      <c r="CG7" s="36">
        <v>256</v>
      </c>
      <c r="CH7" s="36">
        <v>250.43</v>
      </c>
      <c r="CI7" s="36">
        <v>245.75</v>
      </c>
      <c r="CJ7" s="36">
        <v>244.29</v>
      </c>
      <c r="CK7" s="36">
        <v>253.12</v>
      </c>
      <c r="CL7" s="36">
        <v>115.23</v>
      </c>
      <c r="CM7" s="36">
        <v>129.47</v>
      </c>
      <c r="CN7" s="36">
        <v>141.68</v>
      </c>
      <c r="CO7" s="36">
        <v>136.34</v>
      </c>
      <c r="CP7" s="36">
        <v>135.11000000000001</v>
      </c>
      <c r="CQ7" s="36">
        <v>40.56</v>
      </c>
      <c r="CR7" s="36">
        <v>41.59</v>
      </c>
      <c r="CS7" s="36">
        <v>42.31</v>
      </c>
      <c r="CT7" s="36">
        <v>43.65</v>
      </c>
      <c r="CU7" s="36">
        <v>43.58</v>
      </c>
      <c r="CV7" s="36">
        <v>41.06</v>
      </c>
      <c r="CW7" s="36">
        <v>65.61</v>
      </c>
      <c r="CX7" s="36">
        <v>66.41</v>
      </c>
      <c r="CY7" s="36">
        <v>68.459999999999994</v>
      </c>
      <c r="CZ7" s="36">
        <v>69.16</v>
      </c>
      <c r="DA7" s="36">
        <v>69.83</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蘇武　絵里香</cp:lastModifiedBy>
  <dcterms:created xsi:type="dcterms:W3CDTF">2016-02-03T09:00:56Z</dcterms:created>
  <dcterms:modified xsi:type="dcterms:W3CDTF">2016-02-29T02:31:44Z</dcterms:modified>
  <cp:category/>
</cp:coreProperties>
</file>