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<sst xmlns="http://schemas.openxmlformats.org/spreadsheetml/2006/main" count="221" uniqueCount="111">
  <si>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</si>
  <si>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</si>
  <si>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</si>
  <si>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</si>
  <si>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</si>
  <si>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</si>
  <si>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</si>
  <si>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</si>
  <si>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</si>
  <si>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</si>
  <si>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</si>
  <si>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</si>
  <si>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</si>
  <si>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</si>
  <si>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</si>
  <si>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</si>
  <si>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</si>
  <si>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</si>
  <si>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</si>
  <si>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</si>
  <si>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</si>
  <si>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</si>
  <si>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</si>
  <si>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</si>
  <si>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</si>
  <si>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</si>
  <si>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</si>
  <si>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</si>
  <si>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</si>
  <si>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</si>
  <si>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</si>
  <si>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</si>
  <si>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</si>
  <si>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</si>
  <si>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</si>
  <si>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</si>
  <si>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</si>
  <si>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</si>
  <si>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</si>
  <si>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</si>
  <si>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</si>
  <si>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</si>
  <si>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</si>
  <si>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</si>
  <si>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</si>
  <si>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</si>
  <si>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</si>
  <si>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</si>
  <si>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</si>
  <si>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</si>
  <si>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</si>
  <si>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</si>
  <si>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</si>
  <si>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</si>
  <si>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</si>
  <si>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</si>
  <si>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</si>
  <si>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</si>
  <si>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</si>
  <si>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</si>
  <si>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</si>
  <si>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</si>
  <si>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</si>
  <si>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</si>
  <si>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</si>
  <si>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</si>
  <si>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</si>
  <si>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</si>
  <si>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</si>
  <si>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</si>
  <si>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</si>
  <si>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</si>
  <si>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</si>
  <si>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</si>
  <si>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</si>
  <si>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</si>
  <si>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</si>
  <si>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</si>
  <si>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</si>
  <si>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</si>
  <si>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</si>
  <si>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</si>
  <si>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</si>
  <si>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</si>
  <si>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</si>
  <si>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</si>
  <si>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</si>
  <si>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</si>
  <si>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</si>
  <si>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</si>
  <si>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</si>
  <si>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</si>
  <si>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</si>
  <si>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</si>
  <si>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</si>
  <si>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</si>
  <si>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</si>
  <si>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</si>
  <si>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</si>
  <si>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</si>
  <si>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</si>
  <si>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</si>
  <si>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</si>
  <si>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</si>
  <si>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</si>
  <si>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</si>
  <si>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</si>
  <si>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</si>
  <si>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供用開始から20年近く経過し，施設の老朽化も進んでいる。
現在は新たな施設建設は行っておらず，既存の施設の機能強化を行っている。
現在は管渠更新は行っていないが，今後，長寿命化計画を策定し，計画に基づき管渠についても老朽化対策を行っていく。</t>
    <rPh sb="0" eb="2">
      <t>キョウヨウ</t>
    </rPh>
    <rPh sb="2" eb="4">
      <t>カイシ</t>
    </rPh>
    <rPh sb="8" eb="9">
      <t>ネン</t>
    </rPh>
    <rPh sb="9" eb="10">
      <t>チカ</t>
    </rPh>
    <rPh sb="11" eb="13">
      <t>ケイカ</t>
    </rPh>
    <rPh sb="15" eb="17">
      <t>シセツ</t>
    </rPh>
    <rPh sb="18" eb="21">
      <t>ロウキュウカ</t>
    </rPh>
    <rPh sb="22" eb="23">
      <t>スス</t>
    </rPh>
    <rPh sb="29" eb="31">
      <t>ゲンザイ</t>
    </rPh>
    <rPh sb="32" eb="33">
      <t>アラ</t>
    </rPh>
    <rPh sb="35" eb="37">
      <t>シセツ</t>
    </rPh>
    <rPh sb="37" eb="39">
      <t>ケンセツ</t>
    </rPh>
    <rPh sb="40" eb="41">
      <t>オコナ</t>
    </rPh>
    <rPh sb="47" eb="49">
      <t>キゾン</t>
    </rPh>
    <rPh sb="50" eb="52">
      <t>シセツ</t>
    </rPh>
    <rPh sb="53" eb="55">
      <t>キノウ</t>
    </rPh>
    <rPh sb="55" eb="57">
      <t>キョウカ</t>
    </rPh>
    <rPh sb="58" eb="59">
      <t>オコナ</t>
    </rPh>
    <phoneticPr fontId="4"/>
  </si>
  <si>
    <t>収益的収支比率，経費回収率は100％未満であり（100％以上が望ましい），単年度収支が赤字であることを示している。
水洗化率が類似団体平均値を下回っており（上回る方が望ましい），管渠の整備が使用料に結びついていないことが大きな要因と考えられる。水洗化率は少しずつ向上しており，今後とも水洗化普及対策に取り組んでいく必要がある。
企業債残高対事業規模比率は類似団体平均値を上回っていたが（下回る方が望ましい），減少傾向にあり，平成26年度においては大幅に下回っている。現在は新たな施設建設は行っておらず，機能強化にシフトしている。
汚水処理原価は類似団体平均値を上回っているが（下回るほうが望ましい），減少傾向にあり，平成26年度においては類似団体平均値に近い数値になっている。今後とも，水洗化普及対策に取り組むとともに，コスト削減に取り組んでいく必要がある。
施設利用率は類似団体平均値を下回っており（上回る方が望ましい），効率的に利用されているとは言えない状況にある。経年的にみても，数値が安定していない。水洗化普及対策に取り組み，安定的な施設利用を図っていく必要がある。
経年で比較してみると，ほとんどの指標で改善傾向にある。</t>
    <rPh sb="0" eb="3">
      <t>シュウエキテキ</t>
    </rPh>
    <rPh sb="3" eb="5">
      <t>シュウシ</t>
    </rPh>
    <rPh sb="5" eb="7">
      <t>ヒリツ</t>
    </rPh>
    <rPh sb="8" eb="10">
      <t>ケイヒ</t>
    </rPh>
    <rPh sb="10" eb="12">
      <t>カイシュウ</t>
    </rPh>
    <rPh sb="12" eb="13">
      <t>リツ</t>
    </rPh>
    <rPh sb="18" eb="20">
      <t>ミマン</t>
    </rPh>
    <rPh sb="28" eb="30">
      <t>イジョウ</t>
    </rPh>
    <rPh sb="31" eb="32">
      <t>ノゾ</t>
    </rPh>
    <rPh sb="37" eb="40">
      <t>タンネンド</t>
    </rPh>
    <rPh sb="40" eb="42">
      <t>シュウシ</t>
    </rPh>
    <rPh sb="43" eb="45">
      <t>アカジ</t>
    </rPh>
    <rPh sb="51" eb="52">
      <t>シメ</t>
    </rPh>
    <rPh sb="58" eb="61">
      <t>スイセンカ</t>
    </rPh>
    <rPh sb="61" eb="62">
      <t>リツ</t>
    </rPh>
    <rPh sb="63" eb="65">
      <t>ルイジ</t>
    </rPh>
    <rPh sb="65" eb="67">
      <t>ダンタイ</t>
    </rPh>
    <rPh sb="67" eb="70">
      <t>ヘイキンチ</t>
    </rPh>
    <rPh sb="71" eb="73">
      <t>シタマワ</t>
    </rPh>
    <rPh sb="78" eb="80">
      <t>ウワマワ</t>
    </rPh>
    <rPh sb="81" eb="82">
      <t>ホウ</t>
    </rPh>
    <rPh sb="83" eb="84">
      <t>ノゾ</t>
    </rPh>
    <rPh sb="89" eb="91">
      <t>カンキョ</t>
    </rPh>
    <rPh sb="92" eb="94">
      <t>セイビ</t>
    </rPh>
    <rPh sb="95" eb="98">
      <t>シヨウリョウ</t>
    </rPh>
    <rPh sb="99" eb="100">
      <t>ムス</t>
    </rPh>
    <rPh sb="110" eb="111">
      <t>オオ</t>
    </rPh>
    <rPh sb="113" eb="115">
      <t>ヨウイン</t>
    </rPh>
    <rPh sb="116" eb="117">
      <t>カンガ</t>
    </rPh>
    <rPh sb="122" eb="125">
      <t>スイセンカ</t>
    </rPh>
    <rPh sb="125" eb="126">
      <t>リツ</t>
    </rPh>
    <rPh sb="127" eb="128">
      <t>スコ</t>
    </rPh>
    <rPh sb="131" eb="133">
      <t>コウジョウ</t>
    </rPh>
    <rPh sb="138" eb="140">
      <t>コンゴ</t>
    </rPh>
    <rPh sb="142" eb="145">
      <t>スイセンカ</t>
    </rPh>
    <rPh sb="145" eb="147">
      <t>フキュウ</t>
    </rPh>
    <rPh sb="147" eb="149">
      <t>タイサク</t>
    </rPh>
    <rPh sb="150" eb="151">
      <t>ト</t>
    </rPh>
    <rPh sb="152" eb="153">
      <t>ク</t>
    </rPh>
    <rPh sb="157" eb="159">
      <t>ヒツヨウ</t>
    </rPh>
    <rPh sb="164" eb="166">
      <t>キギョウ</t>
    </rPh>
    <rPh sb="166" eb="167">
      <t>サイ</t>
    </rPh>
    <rPh sb="167" eb="169">
      <t>ザンダカ</t>
    </rPh>
    <rPh sb="169" eb="170">
      <t>タイ</t>
    </rPh>
    <rPh sb="170" eb="172">
      <t>ジギョウ</t>
    </rPh>
    <rPh sb="172" eb="174">
      <t>キボ</t>
    </rPh>
    <rPh sb="174" eb="176">
      <t>ヒリツ</t>
    </rPh>
    <rPh sb="177" eb="179">
      <t>ルイジ</t>
    </rPh>
    <rPh sb="179" eb="181">
      <t>ダンタイ</t>
    </rPh>
    <rPh sb="181" eb="184">
      <t>ヘイキンチ</t>
    </rPh>
    <rPh sb="204" eb="206">
      <t>ゲンショウ</t>
    </rPh>
    <rPh sb="206" eb="208">
      <t>ケイコウ</t>
    </rPh>
    <rPh sb="233" eb="235">
      <t>ゲンザイ</t>
    </rPh>
    <rPh sb="236" eb="237">
      <t>アラ</t>
    </rPh>
    <rPh sb="239" eb="241">
      <t>シセツ</t>
    </rPh>
    <rPh sb="241" eb="243">
      <t>ケンセツ</t>
    </rPh>
    <rPh sb="244" eb="245">
      <t>オコナ</t>
    </rPh>
    <rPh sb="251" eb="253">
      <t>キノウ</t>
    </rPh>
    <rPh sb="253" eb="255">
      <t>キョウカ</t>
    </rPh>
    <rPh sb="265" eb="267">
      <t>オスイ</t>
    </rPh>
    <rPh sb="267" eb="269">
      <t>ショリ</t>
    </rPh>
    <rPh sb="269" eb="271">
      <t>ゲンカ</t>
    </rPh>
    <rPh sb="272" eb="274">
      <t>ルイジ</t>
    </rPh>
    <rPh sb="274" eb="276">
      <t>ダンタイ</t>
    </rPh>
    <rPh sb="276" eb="279">
      <t>ヘイキンチ</t>
    </rPh>
    <rPh sb="280" eb="282">
      <t>ウワマワ</t>
    </rPh>
    <rPh sb="288" eb="290">
      <t>シタマワ</t>
    </rPh>
    <rPh sb="294" eb="295">
      <t>ノゾ</t>
    </rPh>
    <rPh sb="300" eb="302">
      <t>ゲンショウ</t>
    </rPh>
    <rPh sb="302" eb="304">
      <t>ケイコウ</t>
    </rPh>
    <rPh sb="308" eb="310">
      <t>ヘイセイ</t>
    </rPh>
    <rPh sb="312" eb="314">
      <t>ネンド</t>
    </rPh>
    <rPh sb="319" eb="321">
      <t>ルイジ</t>
    </rPh>
    <rPh sb="321" eb="323">
      <t>ダンタイ</t>
    </rPh>
    <rPh sb="323" eb="326">
      <t>ヘイキンチ</t>
    </rPh>
    <rPh sb="327" eb="328">
      <t>チカ</t>
    </rPh>
    <rPh sb="329" eb="331">
      <t>スウチ</t>
    </rPh>
    <rPh sb="338" eb="340">
      <t>コンゴ</t>
    </rPh>
    <rPh sb="343" eb="346">
      <t>スイセンカ</t>
    </rPh>
    <rPh sb="346" eb="348">
      <t>フキュウ</t>
    </rPh>
    <rPh sb="348" eb="350">
      <t>タイサク</t>
    </rPh>
    <rPh sb="351" eb="352">
      <t>ト</t>
    </rPh>
    <rPh sb="353" eb="354">
      <t>ク</t>
    </rPh>
    <rPh sb="363" eb="365">
      <t>サクゲン</t>
    </rPh>
    <rPh sb="366" eb="367">
      <t>ト</t>
    </rPh>
    <rPh sb="368" eb="369">
      <t>ク</t>
    </rPh>
    <rPh sb="373" eb="375">
      <t>ヒツヨウ</t>
    </rPh>
    <rPh sb="386" eb="388">
      <t>ルイジ</t>
    </rPh>
    <rPh sb="388" eb="390">
      <t>ダンタイ</t>
    </rPh>
    <rPh sb="390" eb="393">
      <t>ヘイキンチ</t>
    </rPh>
    <rPh sb="394" eb="395">
      <t>シタ</t>
    </rPh>
    <rPh sb="425" eb="426">
      <t>イ</t>
    </rPh>
    <rPh sb="429" eb="431">
      <t>ジョウキョウ</t>
    </rPh>
    <rPh sb="435" eb="438">
      <t>ケイネンテキ</t>
    </rPh>
    <rPh sb="443" eb="445">
      <t>スウチ</t>
    </rPh>
    <rPh sb="446" eb="448">
      <t>アンテイ</t>
    </rPh>
    <rPh sb="454" eb="457">
      <t>スイセンカ</t>
    </rPh>
    <rPh sb="457" eb="459">
      <t>フキュウ</t>
    </rPh>
    <rPh sb="459" eb="461">
      <t>タイサク</t>
    </rPh>
    <rPh sb="462" eb="463">
      <t>ト</t>
    </rPh>
    <rPh sb="464" eb="465">
      <t>ク</t>
    </rPh>
    <rPh sb="467" eb="470">
      <t>アンテイテキ</t>
    </rPh>
    <rPh sb="471" eb="473">
      <t>シセツ</t>
    </rPh>
    <rPh sb="473" eb="475">
      <t>リヨウ</t>
    </rPh>
    <rPh sb="476" eb="477">
      <t>ハカ</t>
    </rPh>
    <rPh sb="481" eb="483">
      <t>ヒツヨウ</t>
    </rPh>
    <rPh sb="488" eb="490">
      <t>ケイネン</t>
    </rPh>
    <rPh sb="491" eb="493">
      <t>ヒカク</t>
    </rPh>
    <rPh sb="504" eb="506">
      <t>シヒョウ</t>
    </rPh>
    <rPh sb="507" eb="509">
      <t>カイゼン</t>
    </rPh>
    <rPh sb="509" eb="511">
      <t>ケイコウ</t>
    </rPh>
    <phoneticPr fontId="4"/>
  </si>
  <si>
    <t>各指標をみてみると，経営的に健全であるとは言えない状況ではあるが，改善傾向にあるということが出来る。
水洗化普及対策の取り組みや，コスト削減の取り組みの成果が徐々に表れていると考えられる。
機能強化を行い既存の施設の有効利用を図るとともに，水洗化率の向上，収納対策，経費削減など，経営改善に向けた努力を継続していく必要がある。</t>
    <rPh sb="0" eb="1">
      <t>カク</t>
    </rPh>
    <rPh sb="1" eb="3">
      <t>シヒョウ</t>
    </rPh>
    <rPh sb="10" eb="13">
      <t>ケイエイテキ</t>
    </rPh>
    <rPh sb="14" eb="16">
      <t>ケンゼン</t>
    </rPh>
    <rPh sb="21" eb="22">
      <t>イ</t>
    </rPh>
    <rPh sb="25" eb="27">
      <t>ジョウキョウ</t>
    </rPh>
    <rPh sb="33" eb="35">
      <t>カイゼン</t>
    </rPh>
    <rPh sb="35" eb="37">
      <t>ケイコウ</t>
    </rPh>
    <rPh sb="46" eb="48">
      <t>デキ</t>
    </rPh>
    <rPh sb="51" eb="54">
      <t>スイセンカ</t>
    </rPh>
    <rPh sb="54" eb="56">
      <t>フキュウ</t>
    </rPh>
    <rPh sb="56" eb="58">
      <t>タイサク</t>
    </rPh>
    <rPh sb="59" eb="60">
      <t>ト</t>
    </rPh>
    <rPh sb="61" eb="62">
      <t>ク</t>
    </rPh>
    <rPh sb="68" eb="70">
      <t>サクゲン</t>
    </rPh>
    <rPh sb="71" eb="72">
      <t>ト</t>
    </rPh>
    <rPh sb="73" eb="74">
      <t>ク</t>
    </rPh>
    <rPh sb="76" eb="78">
      <t>セイカ</t>
    </rPh>
    <rPh sb="79" eb="81">
      <t>ジョジョ</t>
    </rPh>
    <rPh sb="82" eb="83">
      <t>アラワ</t>
    </rPh>
    <rPh sb="88" eb="89">
      <t>カンガ</t>
    </rPh>
    <rPh sb="95" eb="97">
      <t>キノウ</t>
    </rPh>
    <rPh sb="97" eb="99">
      <t>キョウカ</t>
    </rPh>
    <rPh sb="100" eb="101">
      <t>オコナ</t>
    </rPh>
    <rPh sb="102" eb="104">
      <t>キゾン</t>
    </rPh>
    <rPh sb="105" eb="107">
      <t>シセツ</t>
    </rPh>
    <rPh sb="108" eb="110">
      <t>ユウコウ</t>
    </rPh>
    <rPh sb="110" eb="112">
      <t>リヨウ</t>
    </rPh>
    <rPh sb="113" eb="114">
      <t>ハカ</t>
    </rPh>
    <rPh sb="120" eb="123">
      <t>スイセンカ</t>
    </rPh>
    <rPh sb="123" eb="124">
      <t>リツ</t>
    </rPh>
    <rPh sb="125" eb="127">
      <t>コウジョウ</t>
    </rPh>
    <rPh sb="128" eb="130">
      <t>シュウノウ</t>
    </rPh>
    <rPh sb="130" eb="132">
      <t>タイサク</t>
    </rPh>
    <rPh sb="133" eb="135">
      <t>ケイヒ</t>
    </rPh>
    <rPh sb="135" eb="137">
      <t>サクゲン</t>
    </rPh>
    <rPh sb="140" eb="142">
      <t>ケイエイ</t>
    </rPh>
    <rPh sb="142" eb="144">
      <t>カイゼン</t>
    </rPh>
    <rPh sb="145" eb="146">
      <t>ム</t>
    </rPh>
    <rPh sb="148" eb="150">
      <t>ドリョク</t>
    </rPh>
    <rPh sb="151" eb="153">
      <t>ケイゾク</t>
    </rPh>
    <rPh sb="157" eb="1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</si>
</sst>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687360"/>
        <c:axId val="927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92687360"/>
        <c:axId val="92706688"/>
      </c:lineChart>
      <c:dateAx>
        <c:axId val="92687360"/>
        <c:scaling>
          <c:orientation val="minMax"/>
        </c:scaling>
        <c:delete val="1"/>
        <c:axPos val="b"/>
        <c:numFmt formatCode="ge" sourceLinked="1"/>
        <c:majorTickMark val="none"/>
        <c:minorTickMark val="none"/>
        <c:tickLblPos val="none"/>
        <c:crossAx val="92706688"/>
        <c:crosses val="autoZero"/>
        <c:auto val="1"/>
        <c:lblOffset val="100"/>
        <c:baseTimeUnit val="years"/>
      </c:dateAx>
      <c:valAx>
        <c:axId val="927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873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29.88</c:v>
                </c:pt>
                <c:pt idx="1">
                  <c:v>23.03</c:v>
                </c:pt>
                <c:pt idx="2">
                  <c:v>29.49</c:v>
                </c:pt>
                <c:pt idx="3">
                  <c:v>42.47</c:v>
                </c:pt>
                <c:pt idx="4">
                  <c:v>33.090000000000003</c:v>
                </c:pt>
              </c:numCache>
            </c:numRef>
          </c:val>
        </c:ser>
        <c:dLbls>
          <c:showLegendKey val="0"/>
          <c:showVal val="0"/>
          <c:showCatName val="0"/>
          <c:showSerName val="0"/>
          <c:showPercent val="0"/>
          <c:showBubbleSize val="0"/>
        </c:dLbls>
        <c:gapWidth val="150"/>
        <c:axId val="95997312"/>
        <c:axId val="960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5997312"/>
        <c:axId val="96024064"/>
      </c:lineChart>
      <c:dateAx>
        <c:axId val="95997312"/>
        <c:scaling>
          <c:orientation val="minMax"/>
        </c:scaling>
        <c:delete val="1"/>
        <c:axPos val="b"/>
        <c:numFmt formatCode="ge" sourceLinked="1"/>
        <c:majorTickMark val="none"/>
        <c:minorTickMark val="none"/>
        <c:tickLblPos val="none"/>
        <c:crossAx val="96024064"/>
        <c:crosses val="autoZero"/>
        <c:auto val="1"/>
        <c:lblOffset val="100"/>
        <c:baseTimeUnit val="years"/>
      </c:dateAx>
      <c:valAx>
        <c:axId val="960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52.89</c:v>
                </c:pt>
                <c:pt idx="1">
                  <c:v>63.58</c:v>
                </c:pt>
                <c:pt idx="2">
                  <c:v>64.84</c:v>
                </c:pt>
                <c:pt idx="3">
                  <c:v>63.81</c:v>
                </c:pt>
                <c:pt idx="4">
                  <c:v>64.91</c:v>
                </c:pt>
              </c:numCache>
            </c:numRef>
          </c:val>
        </c:ser>
        <c:dLbls>
          <c:showLegendKey val="0"/>
          <c:showVal val="0"/>
          <c:showCatName val="0"/>
          <c:showSerName val="0"/>
          <c:showPercent val="0"/>
          <c:showBubbleSize val="0"/>
        </c:dLbls>
        <c:gapWidth val="150"/>
        <c:axId val="96037888"/>
        <c:axId val="960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6037888"/>
        <c:axId val="96068736"/>
      </c:lineChart>
      <c:dateAx>
        <c:axId val="96037888"/>
        <c:scaling>
          <c:orientation val="minMax"/>
        </c:scaling>
        <c:delete val="1"/>
        <c:axPos val="b"/>
        <c:numFmt formatCode="ge" sourceLinked="1"/>
        <c:majorTickMark val="none"/>
        <c:minorTickMark val="none"/>
        <c:tickLblPos val="none"/>
        <c:crossAx val="96068736"/>
        <c:crosses val="autoZero"/>
        <c:auto val="1"/>
        <c:lblOffset val="100"/>
        <c:baseTimeUnit val="years"/>
      </c:dateAx>
      <c:valAx>
        <c:axId val="960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67.7</c:v>
                </c:pt>
                <c:pt idx="1">
                  <c:v>100.09</c:v>
                </c:pt>
                <c:pt idx="2">
                  <c:v>71.11</c:v>
                </c:pt>
                <c:pt idx="3">
                  <c:v>62.07</c:v>
                </c:pt>
                <c:pt idx="4">
                  <c:v>78.260000000000005</c:v>
                </c:pt>
              </c:numCache>
            </c:numRef>
          </c:val>
        </c:ser>
        <c:dLbls>
          <c:showLegendKey val="0"/>
          <c:showVal val="0"/>
          <c:showCatName val="0"/>
          <c:showSerName val="0"/>
          <c:showPercent val="0"/>
          <c:showBubbleSize val="0"/>
        </c:dLbls>
        <c:gapWidth val="150"/>
        <c:axId val="94588288"/>
        <c:axId val="946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88288"/>
        <c:axId val="94602752"/>
      </c:lineChart>
      <c:dateAx>
        <c:axId val="94588288"/>
        <c:scaling>
          <c:orientation val="minMax"/>
        </c:scaling>
        <c:delete val="1"/>
        <c:axPos val="b"/>
        <c:numFmt formatCode="ge" sourceLinked="1"/>
        <c:majorTickMark val="none"/>
        <c:minorTickMark val="none"/>
        <c:tickLblPos val="none"/>
        <c:crossAx val="94602752"/>
        <c:crosses val="autoZero"/>
        <c:auto val="1"/>
        <c:lblOffset val="100"/>
        <c:baseTimeUnit val="years"/>
      </c:dateAx>
      <c:valAx>
        <c:axId val="946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11712"/>
        <c:axId val="957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11712"/>
        <c:axId val="95756672"/>
      </c:lineChart>
      <c:dateAx>
        <c:axId val="94611712"/>
        <c:scaling>
          <c:orientation val="minMax"/>
        </c:scaling>
        <c:delete val="1"/>
        <c:axPos val="b"/>
        <c:numFmt formatCode="ge" sourceLinked="1"/>
        <c:majorTickMark val="none"/>
        <c:minorTickMark val="none"/>
        <c:tickLblPos val="none"/>
        <c:crossAx val="95756672"/>
        <c:crosses val="autoZero"/>
        <c:auto val="1"/>
        <c:lblOffset val="100"/>
        <c:baseTimeUnit val="years"/>
      </c:dateAx>
      <c:valAx>
        <c:axId val="957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783168"/>
        <c:axId val="957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83168"/>
        <c:axId val="95789440"/>
      </c:lineChart>
      <c:dateAx>
        <c:axId val="95783168"/>
        <c:scaling>
          <c:orientation val="minMax"/>
        </c:scaling>
        <c:delete val="1"/>
        <c:axPos val="b"/>
        <c:numFmt formatCode="ge" sourceLinked="1"/>
        <c:majorTickMark val="none"/>
        <c:minorTickMark val="none"/>
        <c:tickLblPos val="none"/>
        <c:crossAx val="95789440"/>
        <c:crosses val="autoZero"/>
        <c:auto val="1"/>
        <c:lblOffset val="100"/>
        <c:baseTimeUnit val="years"/>
      </c:dateAx>
      <c:valAx>
        <c:axId val="957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079872"/>
        <c:axId val="960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79872"/>
        <c:axId val="96081792"/>
      </c:lineChart>
      <c:dateAx>
        <c:axId val="96079872"/>
        <c:scaling>
          <c:orientation val="minMax"/>
        </c:scaling>
        <c:delete val="1"/>
        <c:axPos val="b"/>
        <c:numFmt formatCode="ge" sourceLinked="1"/>
        <c:majorTickMark val="none"/>
        <c:minorTickMark val="none"/>
        <c:tickLblPos val="none"/>
        <c:crossAx val="96081792"/>
        <c:crosses val="autoZero"/>
        <c:auto val="1"/>
        <c:lblOffset val="100"/>
        <c:baseTimeUnit val="years"/>
      </c:dateAx>
      <c:valAx>
        <c:axId val="960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20192"/>
        <c:axId val="961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20192"/>
        <c:axId val="96130560"/>
      </c:lineChart>
      <c:dateAx>
        <c:axId val="96120192"/>
        <c:scaling>
          <c:orientation val="minMax"/>
        </c:scaling>
        <c:delete val="1"/>
        <c:axPos val="b"/>
        <c:numFmt formatCode="ge" sourceLinked="1"/>
        <c:majorTickMark val="none"/>
        <c:minorTickMark val="none"/>
        <c:tickLblPos val="none"/>
        <c:crossAx val="96130560"/>
        <c:crosses val="autoZero"/>
        <c:auto val="1"/>
        <c:lblOffset val="100"/>
        <c:baseTimeUnit val="years"/>
      </c:dateAx>
      <c:valAx>
        <c:axId val="961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3007.96</c:v>
                </c:pt>
                <c:pt idx="1">
                  <c:v>1918.1</c:v>
                </c:pt>
                <c:pt idx="2">
                  <c:v>2176.42</c:v>
                </c:pt>
                <c:pt idx="3">
                  <c:v>1481.84</c:v>
                </c:pt>
                <c:pt idx="4">
                  <c:v>325.57</c:v>
                </c:pt>
              </c:numCache>
            </c:numRef>
          </c:val>
        </c:ser>
        <c:dLbls>
          <c:showLegendKey val="0"/>
          <c:showVal val="0"/>
          <c:showCatName val="0"/>
          <c:showSerName val="0"/>
          <c:showPercent val="0"/>
          <c:showBubbleSize val="0"/>
        </c:dLbls>
        <c:gapWidth val="150"/>
        <c:axId val="95911936"/>
        <c:axId val="959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5911936"/>
        <c:axId val="95913472"/>
      </c:lineChart>
      <c:dateAx>
        <c:axId val="95911936"/>
        <c:scaling>
          <c:orientation val="minMax"/>
        </c:scaling>
        <c:delete val="1"/>
        <c:axPos val="b"/>
        <c:numFmt formatCode="ge" sourceLinked="1"/>
        <c:majorTickMark val="none"/>
        <c:minorTickMark val="none"/>
        <c:tickLblPos val="none"/>
        <c:crossAx val="95913472"/>
        <c:crosses val="autoZero"/>
        <c:auto val="1"/>
        <c:lblOffset val="100"/>
        <c:baseTimeUnit val="years"/>
      </c:dateAx>
      <c:valAx>
        <c:axId val="959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35.36</c:v>
                </c:pt>
                <c:pt idx="1">
                  <c:v>49.91</c:v>
                </c:pt>
                <c:pt idx="2">
                  <c:v>50.71</c:v>
                </c:pt>
                <c:pt idx="3">
                  <c:v>54.73</c:v>
                </c:pt>
                <c:pt idx="4">
                  <c:v>69.83</c:v>
                </c:pt>
              </c:numCache>
            </c:numRef>
          </c:val>
        </c:ser>
        <c:dLbls>
          <c:showLegendKey val="0"/>
          <c:showVal val="0"/>
          <c:showCatName val="0"/>
          <c:showSerName val="0"/>
          <c:showPercent val="0"/>
          <c:showBubbleSize val="0"/>
        </c:dLbls>
        <c:gapWidth val="150"/>
        <c:axId val="95949568"/>
        <c:axId val="959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5949568"/>
        <c:axId val="95951488"/>
      </c:lineChart>
      <c:dateAx>
        <c:axId val="95949568"/>
        <c:scaling>
          <c:orientation val="minMax"/>
        </c:scaling>
        <c:delete val="1"/>
        <c:axPos val="b"/>
        <c:numFmt formatCode="ge" sourceLinked="1"/>
        <c:majorTickMark val="none"/>
        <c:minorTickMark val="none"/>
        <c:tickLblPos val="none"/>
        <c:crossAx val="95951488"/>
        <c:crosses val="autoZero"/>
        <c:auto val="1"/>
        <c:lblOffset val="100"/>
        <c:baseTimeUnit val="years"/>
      </c:dateAx>
      <c:valAx>
        <c:axId val="959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580.92999999999995</c:v>
                </c:pt>
                <c:pt idx="1">
                  <c:v>409.48</c:v>
                </c:pt>
                <c:pt idx="2">
                  <c:v>412.86</c:v>
                </c:pt>
                <c:pt idx="3">
                  <c:v>383.78</c:v>
                </c:pt>
                <c:pt idx="4">
                  <c:v>305.98</c:v>
                </c:pt>
              </c:numCache>
            </c:numRef>
          </c:val>
        </c:ser>
        <c:dLbls>
          <c:showLegendKey val="0"/>
          <c:showVal val="0"/>
          <c:showCatName val="0"/>
          <c:showSerName val="0"/>
          <c:showPercent val="0"/>
          <c:showBubbleSize val="0"/>
        </c:dLbls>
        <c:gapWidth val="150"/>
        <c:axId val="95985664"/>
        <c:axId val="959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5985664"/>
        <c:axId val="95987584"/>
      </c:lineChart>
      <c:dateAx>
        <c:axId val="95985664"/>
        <c:scaling>
          <c:orientation val="minMax"/>
        </c:scaling>
        <c:delete val="1"/>
        <c:axPos val="b"/>
        <c:numFmt formatCode="ge" sourceLinked="1"/>
        <c:majorTickMark val="none"/>
        <c:minorTickMark val="none"/>
        <c:tickLblPos val="none"/>
        <c:crossAx val="95987584"/>
        <c:crosses val="autoZero"/>
        <c:auto val="1"/>
        <c:lblOffset val="100"/>
        <c:baseTimeUnit val="years"/>
      </c:dateAx>
      <c:valAx>
        <c:axId val="959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大崎市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134760</v>
      </c>
      <c r="AM8" s="47"/>
      <c r="AN8" s="47"/>
      <c r="AO8" s="47"/>
      <c r="AP8" s="47"/>
      <c r="AQ8" s="47"/>
      <c r="AR8" s="47"/>
      <c r="AS8" s="47"/>
      <c r="AT8" s="43">
        <f>データ!S6</f>
        <v>796.8</v>
      </c>
      <c r="AU8" s="43"/>
      <c r="AV8" s="43"/>
      <c r="AW8" s="43"/>
      <c r="AX8" s="43"/>
      <c r="AY8" s="43"/>
      <c r="AZ8" s="43"/>
      <c r="BA8" s="43"/>
      <c r="BB8" s="43">
        <f>データ!T6</f>
        <v>169.13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10.119999999999999</v>
      </c>
      <c r="Q10" s="43"/>
      <c r="R10" s="43"/>
      <c r="S10" s="43"/>
      <c r="T10" s="43"/>
      <c r="U10" s="43"/>
      <c r="V10" s="43"/>
      <c r="W10" s="43">
        <f>データ!P6</f>
        <v>93.98</v>
      </c>
      <c r="X10" s="43"/>
      <c r="Y10" s="43"/>
      <c r="Z10" s="43"/>
      <c r="AA10" s="43"/>
      <c r="AB10" s="43"/>
      <c r="AC10" s="43"/>
      <c r="AD10" s="47">
        <f>データ!Q6</f>
        <v>3672</v>
      </c>
      <c r="AE10" s="47"/>
      <c r="AF10" s="47"/>
      <c r="AG10" s="47"/>
      <c r="AH10" s="47"/>
      <c r="AI10" s="47"/>
      <c r="AJ10" s="47"/>
      <c r="AK10" s="2"/>
      <c r="AL10" s="47">
        <f>データ!U6</f>
        <v>13594</v>
      </c>
      <c r="AM10" s="47"/>
      <c r="AN10" s="47"/>
      <c r="AO10" s="47"/>
      <c r="AP10" s="47"/>
      <c r="AQ10" s="47"/>
      <c r="AR10" s="47"/>
      <c r="AS10" s="47"/>
      <c r="AT10" s="43">
        <f>データ!V6</f>
        <v>14.72</v>
      </c>
      <c r="AU10" s="43"/>
      <c r="AV10" s="43"/>
      <c r="AW10" s="43"/>
      <c r="AX10" s="43"/>
      <c r="AY10" s="43"/>
      <c r="AZ10" s="43"/>
      <c r="BA10" s="43"/>
      <c r="BB10" s="43">
        <f>データ!W6</f>
        <v>923.51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42153</v>
      </c>
      <c r="D6" s="31">
        <f t="shared" si="3"/>
        <v>47</v>
      </c>
      <c r="E6" s="31">
        <f t="shared" si="3"/>
        <v>17</v>
      </c>
      <c r="F6" s="31">
        <f t="shared" si="3"/>
        <v>5</v>
      </c>
      <c r="G6" s="31">
        <f t="shared" si="3"/>
        <v>0</v>
      </c>
      <c r="H6" s="31" t="str">
        <f t="shared" si="3"/>
        <v>宮城県　大崎市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10.119999999999999</v>
      </c>
      <c r="P6" s="32">
        <f t="shared" si="3"/>
        <v>93.98</v>
      </c>
      <c r="Q6" s="32">
        <f t="shared" si="3"/>
        <v>3672</v>
      </c>
      <c r="R6" s="32">
        <f t="shared" si="3"/>
        <v>134760</v>
      </c>
      <c r="S6" s="32">
        <f t="shared" si="3"/>
        <v>796.8</v>
      </c>
      <c r="T6" s="32">
        <f t="shared" si="3"/>
        <v>169.13</v>
      </c>
      <c r="U6" s="32">
        <f t="shared" si="3"/>
        <v>13594</v>
      </c>
      <c r="V6" s="32">
        <f t="shared" si="3"/>
        <v>14.72</v>
      </c>
      <c r="W6" s="32">
        <f t="shared" si="3"/>
        <v>923.51</v>
      </c>
      <c r="X6" s="33">
        <f>IF(X7="",NA(),X7)</f>
        <v>67.7</v>
      </c>
      <c r="Y6" s="33">
        <f t="shared" ref="Y6:AG6" si="4">IF(Y7="",NA(),Y7)</f>
        <v>100.09</v>
      </c>
      <c r="Z6" s="33">
        <f t="shared" si="4"/>
        <v>71.11</v>
      </c>
      <c r="AA6" s="33">
        <f t="shared" si="4"/>
        <v>62.07</v>
      </c>
      <c r="AB6" s="33">
        <f t="shared" si="4"/>
        <v>78.260000000000005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3007.96</v>
      </c>
      <c r="BF6" s="33">
        <f t="shared" ref="BF6:BN6" si="7">IF(BF7="",NA(),BF7)</f>
        <v>1918.1</v>
      </c>
      <c r="BG6" s="33">
        <f t="shared" si="7"/>
        <v>2176.42</v>
      </c>
      <c r="BH6" s="33">
        <f t="shared" si="7"/>
        <v>1481.84</v>
      </c>
      <c r="BI6" s="33">
        <f t="shared" si="7"/>
        <v>325.57</v>
      </c>
      <c r="BJ6" s="33">
        <f t="shared" si="7"/>
        <v>1316.7</v>
      </c>
      <c r="BK6" s="33">
        <f t="shared" si="7"/>
        <v>1239.2</v>
      </c>
      <c r="BL6" s="33">
        <f t="shared" si="7"/>
        <v>1197.82</v>
      </c>
      <c r="BM6" s="33">
        <f t="shared" si="7"/>
        <v>1126.77</v>
      </c>
      <c r="BN6" s="33">
        <f t="shared" si="7"/>
        <v>1044.8</v>
      </c>
      <c r="BO6" s="32" t="str">
        <f>IF(BO7="","",IF(BO7="-","【-】","【"&amp;SUBSTITUTE(TEXT(BO7,"#,##0.00"),"-","△")&amp;"】"))</f>
        <v>【992.47】</v>
      </c>
      <c r="BP6" s="33">
        <f>IF(BP7="",NA(),BP7)</f>
        <v>35.36</v>
      </c>
      <c r="BQ6" s="33">
        <f t="shared" ref="BQ6:BY6" si="8">IF(BQ7="",NA(),BQ7)</f>
        <v>49.91</v>
      </c>
      <c r="BR6" s="33">
        <f t="shared" si="8"/>
        <v>50.71</v>
      </c>
      <c r="BS6" s="33">
        <f t="shared" si="8"/>
        <v>54.73</v>
      </c>
      <c r="BT6" s="33">
        <f t="shared" si="8"/>
        <v>69.83</v>
      </c>
      <c r="BU6" s="33">
        <f t="shared" si="8"/>
        <v>43.24</v>
      </c>
      <c r="BV6" s="33">
        <f t="shared" si="8"/>
        <v>51.56</v>
      </c>
      <c r="BW6" s="33">
        <f t="shared" si="8"/>
        <v>51.03</v>
      </c>
      <c r="BX6" s="33">
        <f t="shared" si="8"/>
        <v>50.9</v>
      </c>
      <c r="BY6" s="33">
        <f t="shared" si="8"/>
        <v>50.82</v>
      </c>
      <c r="BZ6" s="32" t="str">
        <f>IF(BZ7="","",IF(BZ7="-","【-】","【"&amp;SUBSTITUTE(TEXT(BZ7,"#,##0.00"),"-","△")&amp;"】"))</f>
        <v>【51.49】</v>
      </c>
      <c r="CA6" s="33">
        <f>IF(CA7="",NA(),CA7)</f>
        <v>580.92999999999995</v>
      </c>
      <c r="CB6" s="33">
        <f t="shared" ref="CB6:CJ6" si="9">IF(CB7="",NA(),CB7)</f>
        <v>409.48</v>
      </c>
      <c r="CC6" s="33">
        <f t="shared" si="9"/>
        <v>412.86</v>
      </c>
      <c r="CD6" s="33">
        <f t="shared" si="9"/>
        <v>383.78</v>
      </c>
      <c r="CE6" s="33">
        <f t="shared" si="9"/>
        <v>305.98</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29.88</v>
      </c>
      <c r="CM6" s="33">
        <f t="shared" ref="CM6:CU6" si="10">IF(CM7="",NA(),CM7)</f>
        <v>23.03</v>
      </c>
      <c r="CN6" s="33">
        <f t="shared" si="10"/>
        <v>29.49</v>
      </c>
      <c r="CO6" s="33">
        <f t="shared" si="10"/>
        <v>42.47</v>
      </c>
      <c r="CP6" s="33">
        <f t="shared" si="10"/>
        <v>33.090000000000003</v>
      </c>
      <c r="CQ6" s="33">
        <f t="shared" si="10"/>
        <v>44.65</v>
      </c>
      <c r="CR6" s="33">
        <f t="shared" si="10"/>
        <v>55.2</v>
      </c>
      <c r="CS6" s="33">
        <f t="shared" si="10"/>
        <v>54.74</v>
      </c>
      <c r="CT6" s="33">
        <f t="shared" si="10"/>
        <v>53.78</v>
      </c>
      <c r="CU6" s="33">
        <f t="shared" si="10"/>
        <v>53.24</v>
      </c>
      <c r="CV6" s="32" t="str">
        <f>IF(CV7="","",IF(CV7="-","【-】","【"&amp;SUBSTITUTE(TEXT(CV7,"#,##0.00"),"-","△")&amp;"】"))</f>
        <v>【53.32】</v>
      </c>
      <c r="CW6" s="33">
        <f>IF(CW7="",NA(),CW7)</f>
        <v>52.89</v>
      </c>
      <c r="CX6" s="33">
        <f t="shared" ref="CX6:DF6" si="11">IF(CX7="",NA(),CX7)</f>
        <v>63.58</v>
      </c>
      <c r="CY6" s="33">
        <f t="shared" si="11"/>
        <v>64.84</v>
      </c>
      <c r="CZ6" s="33">
        <f t="shared" si="11"/>
        <v>63.81</v>
      </c>
      <c r="DA6" s="33">
        <f t="shared" si="11"/>
        <v>64.91</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42153</v>
      </c>
      <c r="D7" s="35">
        <v>47</v>
      </c>
      <c r="E7" s="35">
        <v>17</v>
      </c>
      <c r="F7" s="35">
        <v>5</v>
      </c>
      <c r="G7" s="35">
        <v>0</v>
      </c>
      <c r="H7" s="35" t="s">
        <v>96</v>
      </c>
      <c r="I7" s="35" t="s">
        <v>97</v>
      </c>
      <c r="J7" s="35" t="s">
        <v>98</v>
      </c>
      <c r="K7" s="35" t="s">
        <v>99</v>
      </c>
      <c r="L7" s="35" t="s">
        <v>100</v>
      </c>
      <c r="M7" s="36" t="s">
        <v>101</v>
      </c>
      <c r="N7" s="36" t="s">
        <v>102</v>
      </c>
      <c r="O7" s="36">
        <v>10.119999999999999</v>
      </c>
      <c r="P7" s="36">
        <v>93.98</v>
      </c>
      <c r="Q7" s="36">
        <v>3672</v>
      </c>
      <c r="R7" s="36">
        <v>134760</v>
      </c>
      <c r="S7" s="36">
        <v>796.8</v>
      </c>
      <c r="T7" s="36">
        <v>169.13</v>
      </c>
      <c r="U7" s="36">
        <v>13594</v>
      </c>
      <c r="V7" s="36">
        <v>14.72</v>
      </c>
      <c r="W7" s="36">
        <v>923.51</v>
      </c>
      <c r="X7" s="36">
        <v>67.7</v>
      </c>
      <c r="Y7" s="36">
        <v>100.09</v>
      </c>
      <c r="Z7" s="36">
        <v>71.11</v>
      </c>
      <c r="AA7" s="36">
        <v>62.07</v>
      </c>
      <c r="AB7" s="36">
        <v>78.260000000000005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3007.96</v>
      </c>
      <c r="BF7" s="36">
        <v>1918.1</v>
      </c>
      <c r="BG7" s="36">
        <v>2176.42</v>
      </c>
      <c r="BH7" s="36">
        <v>1481.84</v>
      </c>
      <c r="BI7" s="36">
        <v>325.57</v>
      </c>
      <c r="BJ7" s="36">
        <v>1316.7</v>
      </c>
      <c r="BK7" s="36">
        <v>1239.2</v>
      </c>
      <c r="BL7" s="36">
        <v>1197.82</v>
      </c>
      <c r="BM7" s="36">
        <v>1126.77</v>
      </c>
      <c r="BN7" s="36">
        <v>1044.8</v>
      </c>
      <c r="BO7" s="36">
        <v>992.47</v>
      </c>
      <c r="BP7" s="36">
        <v>35.36</v>
      </c>
      <c r="BQ7" s="36">
        <v>49.91</v>
      </c>
      <c r="BR7" s="36">
        <v>50.71</v>
      </c>
      <c r="BS7" s="36">
        <v>54.73</v>
      </c>
      <c r="BT7" s="36">
        <v>69.83</v>
      </c>
      <c r="BU7" s="36">
        <v>43.24</v>
      </c>
      <c r="BV7" s="36">
        <v>51.56</v>
      </c>
      <c r="BW7" s="36">
        <v>51.03</v>
      </c>
      <c r="BX7" s="36">
        <v>50.9</v>
      </c>
      <c r="BY7" s="36">
        <v>50.82</v>
      </c>
      <c r="BZ7" s="36">
        <v>51.49</v>
      </c>
      <c r="CA7" s="36">
        <v>580.92999999999995</v>
      </c>
      <c r="CB7" s="36">
        <v>409.48</v>
      </c>
      <c r="CC7" s="36">
        <v>412.86</v>
      </c>
      <c r="CD7" s="36">
        <v>383.78</v>
      </c>
      <c r="CE7" s="36">
        <v>305.98</v>
      </c>
      <c r="CF7" s="36">
        <v>338.76</v>
      </c>
      <c r="CG7" s="36">
        <v>283.26</v>
      </c>
      <c r="CH7" s="36">
        <v>289.60000000000002</v>
      </c>
      <c r="CI7" s="36">
        <v>293.27</v>
      </c>
      <c r="CJ7" s="36">
        <v>300.52</v>
      </c>
      <c r="CK7" s="36">
        <v>295.10000000000002</v>
      </c>
      <c r="CL7" s="36">
        <v>29.88</v>
      </c>
      <c r="CM7" s="36">
        <v>23.03</v>
      </c>
      <c r="CN7" s="36">
        <v>29.49</v>
      </c>
      <c r="CO7" s="36">
        <v>42.47</v>
      </c>
      <c r="CP7" s="36">
        <v>33.090000000000003</v>
      </c>
      <c r="CQ7" s="36">
        <v>44.65</v>
      </c>
      <c r="CR7" s="36">
        <v>55.2</v>
      </c>
      <c r="CS7" s="36">
        <v>54.74</v>
      </c>
      <c r="CT7" s="36">
        <v>53.78</v>
      </c>
      <c r="CU7" s="36">
        <v>53.24</v>
      </c>
      <c r="CV7" s="36">
        <v>53.32</v>
      </c>
      <c r="CW7" s="36">
        <v>52.89</v>
      </c>
      <c r="CX7" s="36">
        <v>63.58</v>
      </c>
      <c r="CY7" s="36">
        <v>64.84</v>
      </c>
      <c r="CZ7" s="36">
        <v>63.81</v>
      </c>
      <c r="DA7" s="36">
        <v>64.91</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蘇武　絵里香</cp:lastModifiedBy>
  <dcterms:created xsi:type="dcterms:W3CDTF">2016-02-03T09:09:13Z</dcterms:created>
  <dcterms:modified xsi:type="dcterms:W3CDTF">2016-02-29T02:31:55Z</dcterms:modified>
  <cp:category/>
</cp:coreProperties>
</file>