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2.xml" ContentType="application/vnd.openxmlformats-officedocument.drawingml.chart+xml"/>
  <Override PartName="/xl/drawings/drawing7.xml" ContentType="application/vnd.openxmlformats-officedocument.drawing+xml"/>
  <Override PartName="/xl/charts/chart3.xml" ContentType="application/vnd.openxmlformats-officedocument.drawingml.chart+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979D" lockStructure="1"/>
  <bookViews>
    <workbookView xWindow="240" yWindow="60" windowWidth="14940" windowHeight="7875" tabRatio="599"/>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実質収支比率等に係る経年分析" sheetId="4" r:id="rId7"/>
    <sheet name="連結実質赤字比率に係る赤字・黒字の構成分析" sheetId="5" r:id="rId8"/>
    <sheet name="実質公債費比率（分子）の構造" sheetId="6" r:id="rId9"/>
    <sheet name="将来負担比率（分子）の構造" sheetId="7" r:id="rId10"/>
    <sheet name="データシート" sheetId="8" state="hidden" r:id="rId11"/>
  </sheets>
  <calcPr calcId="145621"/>
</workbook>
</file>

<file path=xl/calcChain.xml><?xml version="1.0" encoding="utf-8"?>
<calcChain xmlns="http://schemas.openxmlformats.org/spreadsheetml/2006/main">
  <c r="BG38" i="9" l="1"/>
  <c r="BG37" i="9"/>
  <c r="BG36" i="9"/>
  <c r="BG35" i="9"/>
  <c r="BG34"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E41" i="9"/>
  <c r="AM41" i="9"/>
  <c r="U41" i="9"/>
  <c r="C41" i="9"/>
  <c r="BE40" i="9"/>
  <c r="AM40" i="9"/>
  <c r="U40" i="9"/>
  <c r="C40" i="9"/>
  <c r="BE39" i="9"/>
  <c r="AM39" i="9"/>
  <c r="U39" i="9"/>
  <c r="C39" i="9"/>
  <c r="AM38" i="9"/>
  <c r="U38" i="9"/>
  <c r="C38" i="9"/>
  <c r="AM37" i="9"/>
  <c r="U37" i="9"/>
  <c r="C37" i="9"/>
  <c r="AM36" i="9"/>
  <c r="BW35" i="9"/>
  <c r="BW36" i="9" s="1"/>
  <c r="BW37" i="9" s="1"/>
  <c r="BW38" i="9" s="1"/>
  <c r="BW39" i="9" s="1"/>
  <c r="BW40" i="9" s="1"/>
  <c r="BW41" i="9" s="1"/>
  <c r="BW34" i="9"/>
  <c r="CO34" i="9" s="1"/>
  <c r="CO35" i="9" s="1"/>
  <c r="CO36" i="9" s="1"/>
  <c r="CO37" i="9" s="1"/>
  <c r="CO38" i="9" s="1"/>
  <c r="CO39" i="9" s="1"/>
  <c r="CO40" i="9" s="1"/>
  <c r="CO41" i="9" s="1"/>
  <c r="CO42" i="9" s="1"/>
  <c r="CO43" i="9" s="1"/>
  <c r="C34" i="9"/>
  <c r="C35" i="9" l="1"/>
  <c r="C36" i="9" s="1"/>
  <c r="U34" i="9"/>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s="1"/>
  <c r="BE35" i="9" s="1"/>
  <c r="BE36" i="9" s="1"/>
  <c r="BE37" i="9" s="1"/>
  <c r="BE38" i="9" s="1"/>
</calcChain>
</file>

<file path=xl/sharedStrings.xml><?xml version="1.0" encoding="utf-8"?>
<sst xmlns="http://schemas.openxmlformats.org/spreadsheetml/2006/main" count="1009" uniqueCount="560">
  <si>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</si>
  <si>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</si>
  <si>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</si>
  <si>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</si>
  <si>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</si>
  <si>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</si>
  <si>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</si>
  <si>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</si>
  <si>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※平成27年度中に市町村合併した団体で、合併前の団体ごとの決算に基づく連結実質赤字比率を算出していない団体については、グラフを表記しない。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</si>
  <si>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</si>
  <si>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</si>
  <si>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</si>
  <si>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</si>
  <si>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</si>
  <si>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</si>
  <si>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</si>
  <si>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</si>
  <si>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</si>
  <si>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</si>
  <si>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</si>
  <si>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</si>
  <si>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</si>
  <si>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</si>
  <si>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※平成27年度中に市町村合併した団体で、合併前の団体ごとの決算に基づく実質公債費比率を算出していない団体については、グラフを表記しない。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</si>
  <si>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</si>
  <si>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</si>
  <si>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</si>
  <si>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</si>
  <si>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</si>
  <si>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</si>
  <si>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</si>
  <si>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</si>
  <si>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</si>
  <si>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</si>
  <si>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</si>
  <si>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</si>
  <si>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</si>
  <si>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</si>
  <si>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※平成27年度中に市町村合併した団体で、合併前の団体ごとの決算に基づく将来負担比率を算出していない団体については、グラフを表記しない。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</si>
  <si>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</si>
  <si>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</si>
  <si>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</si>
  <si>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</si>
  <si>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</si>
  <si>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</si>
  <si>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</si>
  <si>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</si>
  <si>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</si>
  <si>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</si>
  <si>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</si>
  <si>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</si>
  <si>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</si>
  <si>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</si>
  <si>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</si>
  <si>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</si>
  <si>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</si>
  <si>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</si>
  <si>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</si>
  <si>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</si>
  <si>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</si>
  <si>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</si>
  <si>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</si>
  <si>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</si>
  <si>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</si>
  <si>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</si>
  <si>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</si>
  <si>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</si>
  <si>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</si>
  <si>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</si>
  <si>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</si>
  <si>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平成26年度(千円)</t>
    <rPh sb="0" eb="2">
      <t>ヘイセイ</t>
    </rPh>
    <rPh sb="4" eb="6">
      <t>ネンド</t>
    </rPh>
    <rPh sb="7" eb="9">
      <t>センエン</t>
    </rPh>
    <phoneticPr fontId="5"/>
  </si>
  <si>
    <t>平成25年度(千円)</t>
    <rPh sb="0" eb="2">
      <t>ヘイセイ</t>
    </rPh>
    <rPh sb="4" eb="6">
      <t>ネンド</t>
    </rPh>
    <phoneticPr fontId="5"/>
  </si>
  <si>
    <t>平成26年度(千円･％)</t>
    <rPh sb="0" eb="2">
      <t>ヘイセイ</t>
    </rPh>
    <rPh sb="4" eb="6">
      <t>ネンド</t>
    </rPh>
    <rPh sb="7" eb="9">
      <t>センエン</t>
    </rPh>
    <phoneticPr fontId="5"/>
  </si>
  <si>
    <t>平成25年度(千円･％)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</si>
  <si>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</si>
  <si>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</si>
  <si>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</si>
  <si>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</si>
  <si>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</si>
  <si>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</si>
  <si>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</si>
  <si>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</si>
  <si>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</si>
  <si>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</si>
  <si>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</si>
  <si>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</si>
  <si>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</si>
  <si>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</si>
  <si>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</si>
  <si>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</si>
  <si>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</si>
  <si>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</si>
  <si>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</si>
  <si>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</si>
  <si>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</si>
  <si>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</si>
  <si>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r>
      <t>22年国調</t>
    </r>
    <r>
      <rPr>
        <sz val="9"/>
        <color indexed="8"/>
        <rFont val="ＭＳ ゴシック"/>
        <family val="3"/>
        <charset val="128"/>
      </rPr>
      <t>(人)</t>
    </r>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</si>
  <si>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</si>
  <si>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</si>
  <si>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</si>
  <si>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</si>
  <si>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r>
      <t>17年国調</t>
    </r>
    <r>
      <rPr>
        <sz val="9"/>
        <color indexed="8"/>
        <rFont val="ＭＳ ゴシック"/>
        <family val="3"/>
        <charset val="128"/>
      </rPr>
      <t>(人)</t>
    </r>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</si>
  <si>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</si>
  <si>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</si>
  <si>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</si>
  <si>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</si>
  <si>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</si>
  <si>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</si>
  <si>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</si>
  <si>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</si>
  <si>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</si>
  <si>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</si>
  <si>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</si>
  <si>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t>
    <rPh sb="0" eb="2">
      <t>ジュウミン</t>
    </rPh>
    <rPh sb="2" eb="4">
      <t>キホン</t>
    </rPh>
    <rPh sb="4" eb="6">
      <t>ダイチョウ</t>
    </rPh>
    <rPh sb="6" eb="8">
      <t>ジンコウ</t>
    </rPh>
    <phoneticPr fontId="5"/>
  </si>
  <si>
    <t>27.01.01(人)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</si>
  <si>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</si>
  <si>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</si>
  <si>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</si>
  <si>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</si>
  <si>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</si>
  <si>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</si>
  <si>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</si>
  <si>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</si>
  <si>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</si>
  <si>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</si>
  <si>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</si>
  <si>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</si>
  <si>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</si>
  <si>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</si>
  <si>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</si>
  <si>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</si>
  <si>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</si>
  <si>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</si>
  <si>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</si>
  <si>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</si>
  <si>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</si>
  <si>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</si>
  <si>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</si>
  <si>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</si>
  <si>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</si>
  <si>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</si>
  <si>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</si>
  <si>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</si>
  <si>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</si>
  <si>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</si>
  <si>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</si>
  <si>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</si>
  <si>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</si>
  <si>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</si>
  <si>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</si>
  <si>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</si>
  <si>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</si>
  <si>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</si>
  <si>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</si>
  <si>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</si>
  <si>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</si>
  <si>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</si>
  <si>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</si>
  <si>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</si>
  <si>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</si>
  <si>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</si>
  <si>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</si>
  <si>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</si>
  <si>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</si>
  <si>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</si>
  <si>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</si>
  <si>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</si>
  <si>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</si>
  <si>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</si>
  <si>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</si>
  <si>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</si>
  <si>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</si>
  <si>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</si>
  <si>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</si>
  <si>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</si>
  <si>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</si>
  <si>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</si>
  <si>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</si>
  <si>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</si>
  <si>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</si>
  <si>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</si>
  <si>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</si>
  <si>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</si>
  <si>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</si>
  <si>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</si>
  <si>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</si>
  <si>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</si>
  <si>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</si>
  <si>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</si>
  <si>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</si>
  <si>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</si>
  <si>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</si>
  <si>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</si>
  <si>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平成26年度</t>
    <phoneticPr fontId="18"/>
  </si>
  <si>
    <t>宮城県大崎市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</si>
  <si>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</si>
  <si>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</si>
  <si>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</si>
  <si>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</si>
  <si>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</si>
  <si>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</si>
  <si>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</si>
  <si>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</si>
  <si>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</si>
  <si>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</si>
  <si>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</si>
  <si>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</si>
  <si>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</si>
  <si>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</si>
  <si>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</si>
  <si>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</si>
  <si>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</si>
  <si>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</si>
  <si>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</si>
  <si>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</si>
  <si>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</si>
  <si>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</si>
  <si>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</si>
  <si>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</si>
  <si>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</si>
  <si>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</si>
  <si>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</si>
  <si>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</si>
  <si>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</si>
  <si>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</si>
  <si>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</si>
  <si>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</si>
  <si>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</si>
  <si>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</si>
  <si>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</si>
  <si>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</si>
  <si>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</si>
  <si>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</si>
  <si>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</si>
  <si>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</si>
  <si>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</si>
  <si>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</si>
  <si>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</si>
  <si>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</si>
  <si>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</si>
  <si>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</si>
  <si>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</si>
  <si>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</si>
  <si>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</si>
  <si>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</si>
  <si>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</si>
  <si>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</si>
  <si>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</si>
  <si>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</si>
  <si>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</si>
  <si>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諸支出費</t>
  </si>
  <si>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</si>
  <si>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</si>
  <si>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</si>
  <si>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</si>
  <si>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</si>
  <si>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</si>
  <si>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</si>
  <si>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</si>
  <si>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</si>
  <si>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</si>
  <si>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</si>
  <si>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</si>
  <si>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</si>
  <si>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</si>
  <si>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</si>
  <si>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</si>
  <si>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</si>
  <si>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</si>
  <si>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</si>
  <si>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</si>
  <si>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</si>
  <si>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</si>
  <si>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</si>
  <si>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</si>
  <si>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</si>
  <si>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</si>
  <si>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</si>
  <si>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</si>
  <si>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</si>
  <si>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</si>
  <si>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</si>
  <si>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</si>
  <si>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</si>
  <si>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平成26年度</t>
    <rPh sb="0" eb="2">
      <t>ヘイセイ</t>
    </rPh>
    <rPh sb="4" eb="6">
      <t>ネンド</t>
    </rPh>
    <phoneticPr fontId="5"/>
  </si>
  <si>
    <t>平成25年度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</si>
  <si>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</si>
  <si>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</si>
  <si>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</si>
  <si>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</si>
  <si>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</si>
  <si>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</si>
  <si>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</si>
  <si>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</si>
  <si>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</si>
  <si>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</si>
  <si>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</si>
  <si>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</si>
  <si>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</si>
  <si>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</si>
  <si>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</si>
  <si>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</si>
  <si>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</si>
  <si>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</si>
  <si>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</si>
  <si>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</si>
  <si>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</si>
  <si>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</si>
  <si>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</si>
  <si>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</si>
  <si>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</si>
  <si>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</si>
  <si>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</si>
  <si>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</si>
  <si>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</si>
  <si>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</si>
  <si>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</si>
  <si>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</si>
  <si>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</si>
  <si>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</si>
  <si>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</si>
  <si>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</si>
  <si>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</si>
  <si>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</si>
  <si>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</si>
  <si>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</si>
  <si>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</si>
  <si>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</si>
  <si>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</si>
  <si>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</si>
  <si>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</si>
  <si>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</si>
  <si>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</si>
  <si>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</si>
  <si>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</si>
  <si>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</si>
  <si>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</si>
  <si>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</si>
  <si>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</si>
  <si>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</si>
  <si>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</si>
  <si>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</si>
  <si>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平成26年度</t>
  </si>
  <si>
    <t>宮城県大崎市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</si>
  <si>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</si>
  <si>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</si>
  <si>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</si>
  <si>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</si>
  <si>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</si>
  <si>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</si>
  <si>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</si>
  <si>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</si>
  <si>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</si>
  <si>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</si>
  <si>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</si>
  <si>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</si>
  <si>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</si>
  <si>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</si>
  <si>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</si>
  <si>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</si>
  <si>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</si>
  <si>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</si>
  <si>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</si>
  <si>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</si>
  <si>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市有林事業特別会計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</si>
  <si>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</si>
  <si>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</si>
  <si>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</si>
  <si>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</si>
  <si>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</si>
  <si>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</si>
  <si>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</si>
  <si>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</si>
  <si>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</si>
  <si>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</si>
  <si>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</si>
  <si>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</si>
  <si>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</si>
  <si>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</si>
  <si>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</si>
  <si>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</si>
  <si>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</si>
  <si>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</si>
  <si>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</si>
  <si>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病院事業会計</t>
    <phoneticPr fontId="5"/>
  </si>
  <si>
    <t>下水道事業特別会計</t>
    <phoneticPr fontId="5"/>
  </si>
  <si>
    <t>法非適用企業</t>
    <phoneticPr fontId="5"/>
  </si>
  <si>
    <t>農業集落排水事業特別会計</t>
    <phoneticPr fontId="5"/>
  </si>
  <si>
    <t>浄化槽事業特別会計</t>
    <phoneticPr fontId="5"/>
  </si>
  <si>
    <t>岩出山簡易水道事業特別会計</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</si>
  <si>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</si>
  <si>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</si>
  <si>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</si>
  <si>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</si>
  <si>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</si>
  <si>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</si>
  <si>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</si>
  <si>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</si>
  <si>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</si>
  <si>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</si>
  <si>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</si>
  <si>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</si>
  <si>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</si>
  <si>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</si>
  <si>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</si>
  <si>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平成24年度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</si>
  <si>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</si>
  <si>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</si>
  <si>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</si>
  <si>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</si>
  <si>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</si>
  <si>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</si>
  <si>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</si>
  <si>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</si>
  <si>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</si>
  <si>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</si>
  <si>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</si>
  <si>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</si>
  <si>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</si>
  <si>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</si>
  <si>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</si>
  <si>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</si>
  <si>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</si>
  <si>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</si>
  <si>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</si>
  <si>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</si>
  <si>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</si>
  <si>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</si>
  <si>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</si>
  <si>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</si>
  <si>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</si>
  <si>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</si>
  <si>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</si>
  <si>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</si>
  <si>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</si>
  <si>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</si>
  <si>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</si>
  <si>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</si>
  <si>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</si>
  <si>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</si>
  <si>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</si>
  <si>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</si>
  <si>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</si>
  <si>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</si>
  <si>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</si>
  <si>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病院事業会計</t>
    <phoneticPr fontId="5"/>
  </si>
  <si>
    <t>(Ｆ)</t>
    <phoneticPr fontId="5"/>
  </si>
  <si>
    <t>農業集落排水事業特別会計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</si>
  <si>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</si>
  <si>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</si>
  <si>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</si>
  <si>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</si>
  <si>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</si>
  <si>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平成26年度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</si>
  <si>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</si>
  <si>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</si>
  <si>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</si>
  <si>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</si>
  <si>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</si>
  <si>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</si>
  <si>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</si>
  <si>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</si>
  <si>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</si>
  <si>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</si>
  <si>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</si>
  <si>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</si>
  <si>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</si>
  <si>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</si>
  <si>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</si>
  <si>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</si>
  <si>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</si>
  <si>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</si>
  <si>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</si>
  <si>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</si>
  <si>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</si>
  <si>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</si>
  <si>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</si>
  <si>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</si>
  <si>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</si>
  <si>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</si>
  <si>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</si>
  <si>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</si>
  <si>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</si>
  <si>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</si>
  <si>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</si>
  <si>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</si>
  <si>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</si>
  <si>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</si>
  <si>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</si>
  <si>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</si>
  <si>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</si>
  <si>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</si>
  <si>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</si>
  <si>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</si>
  <si>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</si>
  <si>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</si>
  <si>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</si>
  <si>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</si>
  <si>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</si>
  <si>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</si>
  <si>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</si>
  <si>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</si>
  <si>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</si>
  <si>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</si>
  <si>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</si>
  <si>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※平成27年度中に市町村合併した団体で、合併前の団体ごとの決算に基づく実質公債費比率を算出していない団体については、グラフを表記しない。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</si>
  <si>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</si>
  <si>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</si>
  <si>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</si>
  <si>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</si>
  <si>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</si>
  <si>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</si>
  <si>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</si>
  <si>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</si>
  <si>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H22</t>
  </si>
  <si>
    <t>うち単独分</t>
    <rPh sb="2" eb="4">
      <t>タンドク</t>
    </rPh>
    <rPh sb="4" eb="5">
      <t>ブン</t>
    </rPh>
    <phoneticPr fontId="5"/>
  </si>
  <si>
    <t xml:space="preserve"> H23</t>
  </si>
  <si>
    <t xml:space="preserve"> H24</t>
  </si>
  <si>
    <t xml:space="preserve"> H25</t>
  </si>
  <si>
    <t xml:space="preserve"> H26</t>
  </si>
  <si>
    <t xml:space="preserve"> 過去５年間平均</t>
    <rPh sb="1" eb="3">
      <t>カコ</t>
    </rPh>
    <rPh sb="4" eb="6">
      <t>ネンカン</t>
    </rPh>
    <rPh sb="6" eb="8">
      <t>ヘイキン</t>
    </rPh>
    <phoneticPr fontId="5"/>
  </si>
  <si>
    <t>類似団体内平均(円)</t>
    <rPh sb="0" eb="2">
      <t>ルイジ</t>
    </rPh>
    <rPh sb="2" eb="4">
      <t>ダンタイ</t>
    </rPh>
    <phoneticPr fontId="5"/>
  </si>
  <si>
    <t>H22</t>
  </si>
  <si>
    <t>H23</t>
  </si>
  <si>
    <t>H24</t>
  </si>
  <si>
    <t>H25</t>
  </si>
  <si>
    <t>H26</t>
  </si>
  <si>
    <t>▲ 0.18</t>
  </si>
  <si>
    <t>病院事業会計</t>
  </si>
  <si>
    <t>水道事業会計</t>
  </si>
  <si>
    <t>一般会計</t>
  </si>
  <si>
    <t>国民健康保険特別会計</t>
  </si>
  <si>
    <t>介護保険特別会計</t>
  </si>
  <si>
    <t>宅地造成事業特別会計</t>
  </si>
  <si>
    <t>下水道事業特別会計</t>
  </si>
  <si>
    <t>浄化槽事業特別会計</t>
  </si>
  <si>
    <t>その他会計（赤字）</t>
  </si>
  <si>
    <t>その他会計（黒字）</t>
  </si>
  <si>
    <t>-</t>
    <phoneticPr fontId="2"/>
  </si>
  <si>
    <t>○</t>
    <phoneticPr fontId="2"/>
  </si>
  <si>
    <t>大崎市土地開発公社</t>
  </si>
  <si>
    <t>古川体育協会</t>
  </si>
  <si>
    <t>まちづくり古川</t>
  </si>
  <si>
    <t>アクアライト台町</t>
  </si>
  <si>
    <t>醸室</t>
  </si>
  <si>
    <t>大崎市三本木振興公社</t>
  </si>
  <si>
    <t>池月道の駅</t>
  </si>
  <si>
    <t>鳴子まちづくり</t>
  </si>
  <si>
    <t>オニコウベ</t>
  </si>
  <si>
    <t>たじり穂波公社</t>
  </si>
  <si>
    <t>古川青果地方卸売市場</t>
  </si>
  <si>
    <t>色麻町外一市一ヶ村花川ダム管理組合</t>
  </si>
  <si>
    <t>-</t>
    <phoneticPr fontId="2"/>
  </si>
  <si>
    <t>吉田川流域溜池大和町外２市４ヶ町村組合</t>
  </si>
  <si>
    <t>宮城県市町村職員退職手当組合</t>
  </si>
  <si>
    <t>宮城県市町村非常勤消防団員補償報償組合</t>
  </si>
  <si>
    <t>大崎地域広域行政事務組合</t>
  </si>
  <si>
    <t>宮城県市町村自治振興センター</t>
  </si>
  <si>
    <t>宮城県後期高齢者医療広域連合</t>
  </si>
  <si>
    <t>宮城県後期高齢者医療事業会計</t>
  </si>
</sst>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(データシート!$F$3,データシート!$F$5,データシート!$F$7,データシート!$F$9,データシート!$F$11)</c:f>
              <c:numCache>
                <c:formatCode>#,##0;"△ "#,##0</c:formatCode>
                <c:ptCount val="5"/>
                <c:pt idx="0">
                  <c:v>51263</c:v>
                </c:pt>
                <c:pt idx="1">
                  <c:v>41433</c:v>
                </c:pt>
                <c:pt idx="2">
                  <c:v>43493</c:v>
                </c:pt>
                <c:pt idx="3">
                  <c:v>50840</c:v>
                </c:pt>
                <c:pt idx="4">
                  <c:v>53605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H22</c:v>
                </c:pt>
                <c:pt idx="1">
                  <c:v> H23</c:v>
                </c:pt>
                <c:pt idx="2">
                  <c:v> H24</c:v>
                </c:pt>
                <c:pt idx="3">
                  <c:v> H25</c:v>
                </c:pt>
                <c:pt idx="4">
                  <c:v> H26</c:v>
                </c:pt>
              </c:strCache>
            </c:strRef>
          </c:cat>
          <c:val>
            <c:numRef>
              <c:f>(データシート!$D$3,データシート!$D$5,データシート!$D$7,データシート!$D$9,データシート!$D$11)</c:f>
              <c:numCache>
                <c:formatCode>#,##0;"△ "#,##0</c:formatCode>
                <c:ptCount val="5"/>
                <c:pt idx="0">
                  <c:v>31616</c:v>
                </c:pt>
                <c:pt idx="1">
                  <c:v>23748</c:v>
                </c:pt>
                <c:pt idx="2">
                  <c:v>26493</c:v>
                </c:pt>
                <c:pt idx="3">
                  <c:v>40772</c:v>
                </c:pt>
                <c:pt idx="4">
                  <c:v>75200</c:v>
                </c:pt>
              </c:numCache>
            </c:numRef>
          </c:val>
          <c:smooth val="0"/>
        </c:ser>
        <c:dLbls>
          <c:showLegendKey val="0"/>
          <c:showVal val="0"/>
          <c:showCatName val="0"/>
          <c:showSerName val="0"/>
          <c:showPercent val="0"/>
          <c:showBubbleSize val="0"/>
        </c:dLbls>
        <c:marker val="1"/>
        <c:smooth val="0"/>
        <c:axId val="95771648"/>
        <c:axId val="95777920"/>
      </c:lineChart>
      <c:catAx>
        <c:axId val="9577164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77920"/>
        <c:crosses val="autoZero"/>
        <c:auto val="1"/>
        <c:lblAlgn val="ctr"/>
        <c:lblOffset val="100"/>
        <c:tickLblSkip val="1"/>
        <c:tickMarkSkip val="1"/>
        <c:noMultiLvlLbl val="0"/>
      </c:catAx>
      <c:valAx>
        <c:axId val="9577792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5771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データシート!$B$19:$F$19</c:f>
              <c:numCache>
                <c:formatCode>General</c:formatCode>
                <c:ptCount val="5"/>
                <c:pt idx="0">
                  <c:v>6.93</c:v>
                </c:pt>
                <c:pt idx="1">
                  <c:v>5.74</c:v>
                </c:pt>
                <c:pt idx="2">
                  <c:v>6.64</c:v>
                </c:pt>
                <c:pt idx="3">
                  <c:v>5.95</c:v>
                </c:pt>
                <c:pt idx="4">
                  <c:v>5.05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H22</c:v>
                </c:pt>
                <c:pt idx="1">
                  <c:v>H23</c:v>
                </c:pt>
                <c:pt idx="2">
                  <c:v>H24</c:v>
                </c:pt>
                <c:pt idx="3">
                  <c:v>H25</c:v>
                </c:pt>
                <c:pt idx="4">
                  <c:v>H26</c:v>
                </c:pt>
              </c:strCache>
            </c:strRef>
          </c:cat>
          <c:val>
            <c:numRef>
              <c:f>データシート!$B$20:$F$20</c:f>
              <c:numCache>
                <c:formatCode>General</c:formatCode>
                <c:ptCount val="5"/>
                <c:pt idx="0">
                  <c:v>9.07</c:v>
                </c:pt>
                <c:pt idx="1">
                  <c:v>19.3</c:v>
                </c:pt>
                <c:pt idx="2">
                  <c:v>27.08</c:v>
                </c:pt>
                <c:pt idx="3">
                  <c:v>31.35</c:v>
                </c:pt>
                <c:pt idx="4">
                  <c:v>34.619999999999997</c:v>
                </c:pt>
              </c:numCache>
            </c:numRef>
          </c:val>
        </c:ser>
        <c:dLbls>
          <c:showLegendKey val="0"/>
          <c:showVal val="0"/>
          <c:showCatName val="0"/>
          <c:showSerName val="0"/>
          <c:showPercent val="0"/>
          <c:showBubbleSize val="0"/>
        </c:dLbls>
        <c:gapWidth val="250"/>
        <c:overlap val="100"/>
        <c:axId val="112766976"/>
        <c:axId val="1127688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H22</c:v>
                </c:pt>
                <c:pt idx="1">
                  <c:v>H23</c:v>
                </c:pt>
                <c:pt idx="2">
                  <c:v>H24</c:v>
                </c:pt>
                <c:pt idx="3">
                  <c:v>H25</c:v>
                </c:pt>
                <c:pt idx="4">
                  <c:v>H26</c:v>
                </c:pt>
              </c:strCache>
            </c:strRef>
          </c:cat>
          <c:val>
            <c:numRef>
              <c:f>データシート!$B$21:$F$21</c:f>
              <c:numCache>
                <c:formatCode>General</c:formatCode>
                <c:ptCount val="5"/>
                <c:pt idx="0">
                  <c:v>6.56</c:v>
                </c:pt>
                <c:pt idx="1">
                  <c:v>4.05</c:v>
                </c:pt>
                <c:pt idx="2">
                  <c:v>6.57</c:v>
                </c:pt>
                <c:pt idx="3">
                  <c:v>1.25</c:v>
                </c:pt>
                <c:pt idx="4">
                  <c:v>-0.18</c:v>
                </c:pt>
              </c:numCache>
            </c:numRef>
          </c:val>
          <c:smooth val="0"/>
        </c:ser>
        <c:dLbls>
          <c:showLegendKey val="0"/>
          <c:showVal val="0"/>
          <c:showCatName val="0"/>
          <c:showSerName val="0"/>
          <c:showPercent val="0"/>
          <c:showBubbleSize val="0"/>
        </c:dLbls>
        <c:marker val="1"/>
        <c:smooth val="0"/>
        <c:axId val="112766976"/>
        <c:axId val="112768896"/>
      </c:lineChart>
      <c:catAx>
        <c:axId val="112766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768896"/>
        <c:crosses val="autoZero"/>
        <c:auto val="1"/>
        <c:lblAlgn val="ctr"/>
        <c:lblOffset val="100"/>
        <c:tickLblSkip val="1"/>
        <c:tickMarkSkip val="1"/>
        <c:noMultiLvlLbl val="0"/>
      </c:catAx>
      <c:valAx>
        <c:axId val="112768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66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データシート!$B$27:$K$27</c:f>
              <c:numCache>
                <c:formatCode>General</c:formatCode>
                <c:ptCount val="10"/>
                <c:pt idx="0">
                  <c:v>#N/A</c:v>
                </c:pt>
                <c:pt idx="1">
                  <c:v>0.3</c:v>
                </c:pt>
                <c:pt idx="2">
                  <c:v>#N/A</c:v>
                </c:pt>
                <c:pt idx="3">
                  <c:v>0.25</c:v>
                </c:pt>
                <c:pt idx="4">
                  <c:v>#N/A</c:v>
                </c:pt>
                <c:pt idx="5">
                  <c:v>0.26</c:v>
                </c:pt>
                <c:pt idx="6">
                  <c:v>#N/A</c:v>
                </c:pt>
                <c:pt idx="7">
                  <c:v>0.25</c:v>
                </c:pt>
                <c:pt idx="8">
                  <c:v>#N/A</c:v>
                </c:pt>
                <c:pt idx="9">
                  <c:v>0.25</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浄化槽事業特別会計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データシート!$B$29:$K$29</c:f>
              <c:numCache>
                <c:formatCode>General</c:formatCode>
                <c:ptCount val="10"/>
                <c:pt idx="0">
                  <c:v>#N/A</c:v>
                </c:pt>
                <c:pt idx="1">
                  <c:v>7.0000000000000007E-2</c:v>
                </c:pt>
                <c:pt idx="2">
                  <c:v>#N/A</c:v>
                </c:pt>
                <c:pt idx="3">
                  <c:v>0.12</c:v>
                </c:pt>
                <c:pt idx="4">
                  <c:v>#N/A</c:v>
                </c:pt>
                <c:pt idx="5">
                  <c:v>0.18</c:v>
                </c:pt>
                <c:pt idx="6">
                  <c:v>#N/A</c:v>
                </c:pt>
                <c:pt idx="7">
                  <c:v>0.22</c:v>
                </c:pt>
                <c:pt idx="8">
                  <c:v>#N/A</c:v>
                </c:pt>
                <c:pt idx="9">
                  <c:v>0.22</c:v>
                </c:pt>
              </c:numCache>
            </c:numRef>
          </c:val>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データシート!$B$30:$K$30</c:f>
              <c:numCache>
                <c:formatCode>General</c:formatCode>
                <c:ptCount val="10"/>
                <c:pt idx="0">
                  <c:v>#N/A</c:v>
                </c:pt>
                <c:pt idx="1">
                  <c:v>0.35</c:v>
                </c:pt>
                <c:pt idx="2">
                  <c:v>#N/A</c:v>
                </c:pt>
                <c:pt idx="3">
                  <c:v>0.39</c:v>
                </c:pt>
                <c:pt idx="4">
                  <c:v>#N/A</c:v>
                </c:pt>
                <c:pt idx="5">
                  <c:v>0.53</c:v>
                </c:pt>
                <c:pt idx="6">
                  <c:v>#N/A</c:v>
                </c:pt>
                <c:pt idx="7">
                  <c:v>0.49</c:v>
                </c:pt>
                <c:pt idx="8">
                  <c:v>#N/A</c:v>
                </c:pt>
                <c:pt idx="9">
                  <c:v>0.36</c:v>
                </c:pt>
              </c:numCache>
            </c:numRef>
          </c:val>
        </c:ser>
        <c:ser>
          <c:idx val="4"/>
          <c:order val="4"/>
          <c:tx>
            <c:strRef>
              <c:f>データシート!$A$31</c:f>
              <c:strCache>
                <c:ptCount val="1"/>
                <c:pt idx="0">
                  <c:v>宅地造成事業特別会計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データシート!$B$31:$K$31</c:f>
              <c:numCache>
                <c:formatCode>General</c:formatCode>
                <c:ptCount val="10"/>
                <c:pt idx="0">
                  <c:v>#N/A</c:v>
                </c:pt>
                <c:pt idx="1">
                  <c:v>0.63</c:v>
                </c:pt>
                <c:pt idx="2">
                  <c:v>#N/A</c:v>
                </c:pt>
                <c:pt idx="3">
                  <c:v>0.55000000000000004</c:v>
                </c:pt>
                <c:pt idx="4">
                  <c:v>#N/A</c:v>
                </c:pt>
                <c:pt idx="5">
                  <c:v>0.47</c:v>
                </c:pt>
                <c:pt idx="6">
                  <c:v>#N/A</c:v>
                </c:pt>
                <c:pt idx="7">
                  <c:v>0.4</c:v>
                </c:pt>
                <c:pt idx="8">
                  <c:v>#N/A</c:v>
                </c:pt>
                <c:pt idx="9">
                  <c:v>0.41</c:v>
                </c:pt>
              </c:numCache>
            </c:numRef>
          </c:val>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データシート!$B$32:$K$32</c:f>
              <c:numCache>
                <c:formatCode>General</c:formatCode>
                <c:ptCount val="10"/>
                <c:pt idx="0">
                  <c:v>#N/A</c:v>
                </c:pt>
                <c:pt idx="1">
                  <c:v>0.14000000000000001</c:v>
                </c:pt>
                <c:pt idx="2">
                  <c:v>#N/A</c:v>
                </c:pt>
                <c:pt idx="3">
                  <c:v>7.0000000000000007E-2</c:v>
                </c:pt>
                <c:pt idx="4">
                  <c:v>#N/A</c:v>
                </c:pt>
                <c:pt idx="5">
                  <c:v>0.27</c:v>
                </c:pt>
                <c:pt idx="6">
                  <c:v>#N/A</c:v>
                </c:pt>
                <c:pt idx="7">
                  <c:v>0.04</c:v>
                </c:pt>
                <c:pt idx="8">
                  <c:v>#N/A</c:v>
                </c:pt>
                <c:pt idx="9">
                  <c:v>0.48</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データシート!$B$33:$K$33</c:f>
              <c:numCache>
                <c:formatCode>General</c:formatCode>
                <c:ptCount val="10"/>
                <c:pt idx="0">
                  <c:v>#N/A</c:v>
                </c:pt>
                <c:pt idx="1">
                  <c:v>1.56</c:v>
                </c:pt>
                <c:pt idx="2">
                  <c:v>#N/A</c:v>
                </c:pt>
                <c:pt idx="3">
                  <c:v>1.99</c:v>
                </c:pt>
                <c:pt idx="4">
                  <c:v>#N/A</c:v>
                </c:pt>
                <c:pt idx="5">
                  <c:v>1.66</c:v>
                </c:pt>
                <c:pt idx="6">
                  <c:v>#N/A</c:v>
                </c:pt>
                <c:pt idx="7">
                  <c:v>1.5</c:v>
                </c:pt>
                <c:pt idx="8">
                  <c:v>#N/A</c:v>
                </c:pt>
                <c:pt idx="9">
                  <c:v>1.84</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データシート!$B$34:$K$34</c:f>
              <c:numCache>
                <c:formatCode>General</c:formatCode>
                <c:ptCount val="10"/>
                <c:pt idx="0">
                  <c:v>#N/A</c:v>
                </c:pt>
                <c:pt idx="1">
                  <c:v>6.91</c:v>
                </c:pt>
                <c:pt idx="2">
                  <c:v>#N/A</c:v>
                </c:pt>
                <c:pt idx="3">
                  <c:v>5.71</c:v>
                </c:pt>
                <c:pt idx="4">
                  <c:v>#N/A</c:v>
                </c:pt>
                <c:pt idx="5">
                  <c:v>6.62</c:v>
                </c:pt>
                <c:pt idx="6">
                  <c:v>#N/A</c:v>
                </c:pt>
                <c:pt idx="7">
                  <c:v>5.93</c:v>
                </c:pt>
                <c:pt idx="8">
                  <c:v>#N/A</c:v>
                </c:pt>
                <c:pt idx="9">
                  <c:v>5.03</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データシート!$B$35:$K$35</c:f>
              <c:numCache>
                <c:formatCode>General</c:formatCode>
                <c:ptCount val="10"/>
                <c:pt idx="0">
                  <c:v>#N/A</c:v>
                </c:pt>
                <c:pt idx="1">
                  <c:v>6.43</c:v>
                </c:pt>
                <c:pt idx="2">
                  <c:v>#N/A</c:v>
                </c:pt>
                <c:pt idx="3">
                  <c:v>7.81</c:v>
                </c:pt>
                <c:pt idx="4">
                  <c:v>#N/A</c:v>
                </c:pt>
                <c:pt idx="5">
                  <c:v>9.5</c:v>
                </c:pt>
                <c:pt idx="6">
                  <c:v>#N/A</c:v>
                </c:pt>
                <c:pt idx="7">
                  <c:v>9.66</c:v>
                </c:pt>
                <c:pt idx="8">
                  <c:v>#N/A</c:v>
                </c:pt>
                <c:pt idx="9">
                  <c:v>10.6</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H22</c:v>
                  </c:pt>
                  <c:pt idx="2">
                    <c:v>H23</c:v>
                  </c:pt>
                  <c:pt idx="4">
                    <c:v>H24</c:v>
                  </c:pt>
                  <c:pt idx="6">
                    <c:v>H25</c:v>
                  </c:pt>
                  <c:pt idx="8">
                    <c:v>H26</c:v>
                  </c:pt>
                </c:lvl>
              </c:multiLvlStrCache>
            </c:multiLvlStrRef>
          </c:cat>
          <c:val>
            <c:numRef>
              <c:f>データシート!$B$36:$K$36</c:f>
              <c:numCache>
                <c:formatCode>General</c:formatCode>
                <c:ptCount val="10"/>
                <c:pt idx="0">
                  <c:v>#N/A</c:v>
                </c:pt>
                <c:pt idx="1">
                  <c:v>4.7300000000000004</c:v>
                </c:pt>
                <c:pt idx="2">
                  <c:v>#N/A</c:v>
                </c:pt>
                <c:pt idx="3">
                  <c:v>7.76</c:v>
                </c:pt>
                <c:pt idx="4">
                  <c:v>#N/A</c:v>
                </c:pt>
                <c:pt idx="5">
                  <c:v>11.21</c:v>
                </c:pt>
                <c:pt idx="6">
                  <c:v>#N/A</c:v>
                </c:pt>
                <c:pt idx="7">
                  <c:v>13.58</c:v>
                </c:pt>
                <c:pt idx="8">
                  <c:v>#N/A</c:v>
                </c:pt>
                <c:pt idx="9">
                  <c:v>11.13</c:v>
                </c:pt>
              </c:numCache>
            </c:numRef>
          </c:val>
        </c:ser>
        <c:dLbls>
          <c:showLegendKey val="0"/>
          <c:showVal val="0"/>
          <c:showCatName val="0"/>
          <c:showSerName val="0"/>
          <c:showPercent val="0"/>
          <c:showBubbleSize val="0"/>
        </c:dLbls>
        <c:gapWidth val="150"/>
        <c:overlap val="100"/>
        <c:axId val="112990080"/>
        <c:axId val="112991616"/>
      </c:barChart>
      <c:catAx>
        <c:axId val="1129900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991616"/>
        <c:crosses val="autoZero"/>
        <c:auto val="1"/>
        <c:lblAlgn val="ctr"/>
        <c:lblOffset val="100"/>
        <c:tickLblSkip val="1"/>
        <c:tickMarkSkip val="1"/>
        <c:noMultiLvlLbl val="0"/>
      </c:catAx>
      <c:valAx>
        <c:axId val="1129916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9900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データシート!$B$42:$P$42</c:f>
              <c:numCache>
                <c:formatCode>General</c:formatCode>
                <c:ptCount val="15"/>
                <c:pt idx="2">
                  <c:v>6313</c:v>
                </c:pt>
                <c:pt idx="5">
                  <c:v>6412</c:v>
                </c:pt>
                <c:pt idx="8">
                  <c:v>6540</c:v>
                </c:pt>
                <c:pt idx="11">
                  <c:v>6581</c:v>
                </c:pt>
                <c:pt idx="14">
                  <c:v>7006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データシート!$B$43:$P$43</c:f>
              <c:numCache>
                <c:formatCode>General</c:formatCode>
                <c:ptCount val="15"/>
                <c:pt idx="0">
                  <c:v>0</c:v>
                </c:pt>
                <c:pt idx="3">
                  <c:v>0</c:v>
                </c:pt>
                <c:pt idx="6">
                  <c:v>0</c:v>
                </c:pt>
                <c:pt idx="9">
                  <c:v>1</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データシート!$B$44:$P$44</c:f>
              <c:numCache>
                <c:formatCode>General</c:formatCode>
                <c:ptCount val="15"/>
                <c:pt idx="0">
                  <c:v>614</c:v>
                </c:pt>
                <c:pt idx="3">
                  <c:v>523</c:v>
                </c:pt>
                <c:pt idx="6">
                  <c:v>113</c:v>
                </c:pt>
                <c:pt idx="9">
                  <c:v>112</c:v>
                </c:pt>
                <c:pt idx="12">
                  <c:v>109</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データシート!$B$45:$P$45</c:f>
              <c:numCache>
                <c:formatCode>General</c:formatCode>
                <c:ptCount val="15"/>
                <c:pt idx="0">
                  <c:v>645</c:v>
                </c:pt>
                <c:pt idx="3">
                  <c:v>555</c:v>
                </c:pt>
                <c:pt idx="6">
                  <c:v>292</c:v>
                </c:pt>
                <c:pt idx="9">
                  <c:v>172</c:v>
                </c:pt>
                <c:pt idx="12">
                  <c:v>182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データシート!$B$46:$P$46</c:f>
              <c:numCache>
                <c:formatCode>General</c:formatCode>
                <c:ptCount val="15"/>
                <c:pt idx="0">
                  <c:v>2337</c:v>
                </c:pt>
                <c:pt idx="3">
                  <c:v>2338</c:v>
                </c:pt>
                <c:pt idx="6">
                  <c:v>2339</c:v>
                </c:pt>
                <c:pt idx="9">
                  <c:v>2518</c:v>
                </c:pt>
                <c:pt idx="12">
                  <c:v>2703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データシート!$B$49:$P$49</c:f>
              <c:numCache>
                <c:formatCode>General</c:formatCode>
                <c:ptCount val="15"/>
                <c:pt idx="0">
                  <c:v>7275</c:v>
                </c:pt>
                <c:pt idx="3">
                  <c:v>7210</c:v>
                </c:pt>
                <c:pt idx="6">
                  <c:v>7096</c:v>
                </c:pt>
                <c:pt idx="9">
                  <c:v>7077</c:v>
                </c:pt>
                <c:pt idx="12">
                  <c:v>6907</c:v>
                </c:pt>
              </c:numCache>
            </c:numRef>
          </c:val>
        </c:ser>
        <c:dLbls>
          <c:showLegendKey val="0"/>
          <c:showVal val="0"/>
          <c:showCatName val="0"/>
          <c:showSerName val="0"/>
          <c:showPercent val="0"/>
          <c:showBubbleSize val="0"/>
        </c:dLbls>
        <c:gapWidth val="100"/>
        <c:overlap val="100"/>
        <c:axId val="106546304"/>
        <c:axId val="106548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H22</c:v>
                  </c:pt>
                  <c:pt idx="3">
                    <c:v>H23</c:v>
                  </c:pt>
                  <c:pt idx="6">
                    <c:v>H24</c:v>
                  </c:pt>
                  <c:pt idx="9">
                    <c:v>H25</c:v>
                  </c:pt>
                  <c:pt idx="12">
                    <c:v>H26</c:v>
                  </c:pt>
                </c:lvl>
              </c:multiLvlStrCache>
            </c:multiLvlStrRef>
          </c:cat>
          <c:val>
            <c:numRef>
              <c:f>データシート!$B$50:$P$50</c:f>
              <c:numCache>
                <c:formatCode>General</c:formatCode>
                <c:ptCount val="15"/>
                <c:pt idx="0">
                  <c:v>#N/A</c:v>
                </c:pt>
                <c:pt idx="1">
                  <c:v>4558</c:v>
                </c:pt>
                <c:pt idx="2">
                  <c:v>#N/A</c:v>
                </c:pt>
                <c:pt idx="3">
                  <c:v>#N/A</c:v>
                </c:pt>
                <c:pt idx="4">
                  <c:v>4214</c:v>
                </c:pt>
                <c:pt idx="5">
                  <c:v>#N/A</c:v>
                </c:pt>
                <c:pt idx="6">
                  <c:v>#N/A</c:v>
                </c:pt>
                <c:pt idx="7">
                  <c:v>3300</c:v>
                </c:pt>
                <c:pt idx="8">
                  <c:v>#N/A</c:v>
                </c:pt>
                <c:pt idx="9">
                  <c:v>#N/A</c:v>
                </c:pt>
                <c:pt idx="10">
                  <c:v>3299</c:v>
                </c:pt>
                <c:pt idx="11">
                  <c:v>#N/A</c:v>
                </c:pt>
                <c:pt idx="12">
                  <c:v>#N/A</c:v>
                </c:pt>
                <c:pt idx="13">
                  <c:v>2895</c:v>
                </c:pt>
                <c:pt idx="14">
                  <c:v>#N/A</c:v>
                </c:pt>
              </c:numCache>
            </c:numRef>
          </c:val>
          <c:smooth val="0"/>
        </c:ser>
        <c:dLbls>
          <c:showLegendKey val="0"/>
          <c:showVal val="0"/>
          <c:showCatName val="0"/>
          <c:showSerName val="0"/>
          <c:showPercent val="0"/>
          <c:showBubbleSize val="0"/>
        </c:dLbls>
        <c:marker val="1"/>
        <c:smooth val="0"/>
        <c:axId val="106546304"/>
        <c:axId val="106548224"/>
      </c:lineChart>
      <c:catAx>
        <c:axId val="10654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6548224"/>
        <c:crosses val="autoZero"/>
        <c:auto val="1"/>
        <c:lblAlgn val="ctr"/>
        <c:lblOffset val="100"/>
        <c:tickLblSkip val="1"/>
        <c:tickMarkSkip val="1"/>
        <c:noMultiLvlLbl val="0"/>
      </c:catAx>
      <c:valAx>
        <c:axId val="106548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54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データシート!$B$56:$P$56</c:f>
              <c:numCache>
                <c:formatCode>General</c:formatCode>
                <c:ptCount val="15"/>
                <c:pt idx="2">
                  <c:v>68659</c:v>
                </c:pt>
                <c:pt idx="5">
                  <c:v>67997</c:v>
                </c:pt>
                <c:pt idx="8">
                  <c:v>66991</c:v>
                </c:pt>
                <c:pt idx="11">
                  <c:v>70280</c:v>
                </c:pt>
                <c:pt idx="14">
                  <c:v>71875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データシート!$B$57:$P$57</c:f>
              <c:numCache>
                <c:formatCode>General</c:formatCode>
                <c:ptCount val="15"/>
                <c:pt idx="2">
                  <c:v>11576</c:v>
                </c:pt>
                <c:pt idx="5">
                  <c:v>11163</c:v>
                </c:pt>
                <c:pt idx="8">
                  <c:v>10626</c:v>
                </c:pt>
                <c:pt idx="11">
                  <c:v>9224</c:v>
                </c:pt>
                <c:pt idx="14">
                  <c:v>9488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データシート!$B$58:$P$58</c:f>
              <c:numCache>
                <c:formatCode>General</c:formatCode>
                <c:ptCount val="15"/>
                <c:pt idx="2">
                  <c:v>6183</c:v>
                </c:pt>
                <c:pt idx="5">
                  <c:v>9858</c:v>
                </c:pt>
                <c:pt idx="8">
                  <c:v>12721</c:v>
                </c:pt>
                <c:pt idx="11">
                  <c:v>14446</c:v>
                </c:pt>
                <c:pt idx="14">
                  <c:v>15458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データシート!$B$61:$P$61</c:f>
              <c:numCache>
                <c:formatCode>General</c:formatCode>
                <c:ptCount val="15"/>
                <c:pt idx="0">
                  <c:v>415</c:v>
                </c:pt>
                <c:pt idx="3">
                  <c:v>404</c:v>
                </c:pt>
                <c:pt idx="6">
                  <c:v>308</c:v>
                </c:pt>
                <c:pt idx="9">
                  <c:v>18</c:v>
                </c:pt>
                <c:pt idx="12">
                  <c:v>159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データシート!$B$62:$P$62</c:f>
              <c:numCache>
                <c:formatCode>General</c:formatCode>
                <c:ptCount val="15"/>
                <c:pt idx="0">
                  <c:v>9445</c:v>
                </c:pt>
                <c:pt idx="3">
                  <c:v>9157</c:v>
                </c:pt>
                <c:pt idx="6">
                  <c:v>9075</c:v>
                </c:pt>
                <c:pt idx="9">
                  <c:v>9251</c:v>
                </c:pt>
                <c:pt idx="12">
                  <c:v>7315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データシート!$B$63:$P$63</c:f>
              <c:numCache>
                <c:formatCode>General</c:formatCode>
                <c:ptCount val="15"/>
                <c:pt idx="0">
                  <c:v>2461</c:v>
                </c:pt>
                <c:pt idx="3">
                  <c:v>2356</c:v>
                </c:pt>
                <c:pt idx="6">
                  <c:v>2087</c:v>
                </c:pt>
                <c:pt idx="9">
                  <c:v>1934</c:v>
                </c:pt>
                <c:pt idx="12">
                  <c:v>1645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データシート!$B$64:$P$64</c:f>
              <c:numCache>
                <c:formatCode>General</c:formatCode>
                <c:ptCount val="15"/>
                <c:pt idx="0">
                  <c:v>37207</c:v>
                </c:pt>
                <c:pt idx="3">
                  <c:v>37358</c:v>
                </c:pt>
                <c:pt idx="6">
                  <c:v>35797</c:v>
                </c:pt>
                <c:pt idx="9">
                  <c:v>37941</c:v>
                </c:pt>
                <c:pt idx="12">
                  <c:v>39867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データシート!$B$65:$P$65</c:f>
              <c:numCache>
                <c:formatCode>General</c:formatCode>
                <c:ptCount val="15"/>
                <c:pt idx="0">
                  <c:v>1291</c:v>
                </c:pt>
                <c:pt idx="3">
                  <c:v>800</c:v>
                </c:pt>
                <c:pt idx="6">
                  <c:v>702</c:v>
                </c:pt>
                <c:pt idx="9">
                  <c:v>603</c:v>
                </c:pt>
                <c:pt idx="12">
                  <c:v>504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データシート!$B$66:$P$66</c:f>
              <c:numCache>
                <c:formatCode>General</c:formatCode>
                <c:ptCount val="15"/>
                <c:pt idx="0">
                  <c:v>65770</c:v>
                </c:pt>
                <c:pt idx="3">
                  <c:v>63763</c:v>
                </c:pt>
                <c:pt idx="6">
                  <c:v>62317</c:v>
                </c:pt>
                <c:pt idx="9">
                  <c:v>63748</c:v>
                </c:pt>
                <c:pt idx="12">
                  <c:v>62956</c:v>
                </c:pt>
              </c:numCache>
            </c:numRef>
          </c:val>
        </c:ser>
        <c:dLbls>
          <c:showLegendKey val="0"/>
          <c:showVal val="0"/>
          <c:showCatName val="0"/>
          <c:showSerName val="0"/>
          <c:showPercent val="0"/>
          <c:showBubbleSize val="0"/>
        </c:dLbls>
        <c:gapWidth val="100"/>
        <c:overlap val="100"/>
        <c:axId val="112792704"/>
        <c:axId val="1127946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H22</c:v>
                  </c:pt>
                  <c:pt idx="3">
                    <c:v>H23</c:v>
                  </c:pt>
                  <c:pt idx="6">
                    <c:v>H24</c:v>
                  </c:pt>
                  <c:pt idx="9">
                    <c:v>H25</c:v>
                  </c:pt>
                  <c:pt idx="12">
                    <c:v>H26</c:v>
                  </c:pt>
                </c:lvl>
              </c:multiLvlStrCache>
            </c:multiLvlStrRef>
          </c:cat>
          <c:val>
            <c:numRef>
              <c:f>データシート!$B$67:$P$67</c:f>
              <c:numCache>
                <c:formatCode>General</c:formatCode>
                <c:ptCount val="15"/>
                <c:pt idx="0">
                  <c:v>#N/A</c:v>
                </c:pt>
                <c:pt idx="1">
                  <c:v>30171</c:v>
                </c:pt>
                <c:pt idx="2">
                  <c:v>#N/A</c:v>
                </c:pt>
                <c:pt idx="3">
                  <c:v>#N/A</c:v>
                </c:pt>
                <c:pt idx="4">
                  <c:v>24819</c:v>
                </c:pt>
                <c:pt idx="5">
                  <c:v>#N/A</c:v>
                </c:pt>
                <c:pt idx="6">
                  <c:v>#N/A</c:v>
                </c:pt>
                <c:pt idx="7">
                  <c:v>19948</c:v>
                </c:pt>
                <c:pt idx="8">
                  <c:v>#N/A</c:v>
                </c:pt>
                <c:pt idx="9">
                  <c:v>#N/A</c:v>
                </c:pt>
                <c:pt idx="10">
                  <c:v>19545</c:v>
                </c:pt>
                <c:pt idx="11">
                  <c:v>#N/A</c:v>
                </c:pt>
                <c:pt idx="12">
                  <c:v>#N/A</c:v>
                </c:pt>
                <c:pt idx="13">
                  <c:v>15624</c:v>
                </c:pt>
                <c:pt idx="14">
                  <c:v>#N/A</c:v>
                </c:pt>
              </c:numCache>
            </c:numRef>
          </c:val>
          <c:smooth val="0"/>
        </c:ser>
        <c:dLbls>
          <c:showLegendKey val="0"/>
          <c:showVal val="0"/>
          <c:showCatName val="0"/>
          <c:showSerName val="0"/>
          <c:showPercent val="0"/>
          <c:showBubbleSize val="0"/>
        </c:dLbls>
        <c:marker val="1"/>
        <c:smooth val="0"/>
        <c:axId val="112792704"/>
        <c:axId val="112794624"/>
      </c:lineChart>
      <c:catAx>
        <c:axId val="112792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794624"/>
        <c:crosses val="autoZero"/>
        <c:auto val="1"/>
        <c:lblAlgn val="ctr"/>
        <c:lblOffset val="100"/>
        <c:tickLblSkip val="1"/>
        <c:tickMarkSkip val="1"/>
        <c:noMultiLvlLbl val="0"/>
      </c:catAx>
      <c:valAx>
        <c:axId val="112794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92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7.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134,760
134,100
796.80
64,900,621
61,539,304
1,857,483
36,787,884
62,955,655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51.0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184731" cy="259045"/>
    <xdr:sp macro="" textlink="">
      <xdr:nvSpPr>
        <xdr:cNvPr id="33" name="テキスト ボックス 32"/>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4" name="正方形/長方形 33"/>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5" name="テキスト ボックス 34"/>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6" name="テキスト ボックス 35"/>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7" name="正方形/長方形 36"/>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8" name="正方形/長方形 37"/>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39" name="正方形/長方形 38"/>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0" name="正方形/長方形 39"/>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0.49</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1" name="正方形/長方形 40"/>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2" name="正方形/長方形 41"/>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0.51</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前年度から０．０１ポイント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上昇</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している。平成２</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５</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年度決算</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比較して，分子の基準財政収入額，分母の基準財政需要額ともに</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いるが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，基準財政収入額の増加</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割合</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が大きかったため，０．０１ポイントの</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上昇</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となった。</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基準財政収入額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は，市町村民税</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（均等割，所得割），固定資産税（家屋，償却資産）の増収等によるものであり，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基準財政需要額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の増加</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は，合併特例債や臨時財政対策債等の公債費の増加等に</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起因するものである</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105228</xdr:rowOff>
    </xdr:from>
    <xdr:to>
      <xdr:col>7</xdr:col>
      <xdr:colOff>152400</xdr:colOff>
      <xdr:row>45</xdr:row>
      <xdr:rowOff>97065</xdr:rowOff>
    </xdr:to>
    <xdr:cxnSp macro="">
      <xdr:nvCxnSpPr>
        <xdr:cNvPr id="64" name="直線コネクタ 63"/>
        <xdr:cNvCxnSpPr/>
      </xdr:nvCxnSpPr>
      <xdr:spPr>
        <a:xfrm flipV="1">
          <a:off x="4953000" y="6105978"/>
          <a:ext cx="0" cy="1706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69142</xdr:rowOff>
    </xdr:from>
    <xdr:ext cx="762000" cy="259045"/>
    <xdr:sp macro="" textlink="">
      <xdr:nvSpPr>
        <xdr:cNvPr id="65" name="財政力最小値テキスト"/>
        <xdr:cNvSpPr txBox="1"/>
      </xdr:nvSpPr>
      <xdr:spPr>
        <a:xfrm>
          <a:off x="5041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0.42</a:t>
          </a:r>
          <a:endParaRPr kumimoji="1" lang="ja-JP" altLang="en-US" sz="1000" b="1">
            <a:latin typeface="ＭＳ Ｐゴシック"/>
          </a:endParaRPr>
        </a:p>
      </xdr:txBody>
    </xdr:sp>
    <xdr:clientData/>
  </xdr:oneCellAnchor>
  <xdr:twoCellAnchor>
    <xdr:from>
      <xdr:col>7</xdr:col>
      <xdr:colOff>63500</xdr:colOff>
      <xdr:row>45</xdr:row>
      <xdr:rowOff>97065</xdr:rowOff>
    </xdr:from>
    <xdr:to>
      <xdr:col>7</xdr:col>
      <xdr:colOff>241300</xdr:colOff>
      <xdr:row>45</xdr:row>
      <xdr:rowOff>97065</xdr:rowOff>
    </xdr:to>
    <xdr:cxnSp macro="">
      <xdr:nvCxnSpPr>
        <xdr:cNvPr id="66" name="直線コネクタ 65"/>
        <xdr:cNvCxnSpPr/>
      </xdr:nvCxnSpPr>
      <xdr:spPr>
        <a:xfrm>
          <a:off x="4864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20155</xdr:rowOff>
    </xdr:from>
    <xdr:ext cx="762000" cy="259045"/>
    <xdr:sp macro="" textlink="">
      <xdr:nvSpPr>
        <xdr:cNvPr id="67" name="財政力最大値テキスト"/>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35</xdr:row>
      <xdr:rowOff>105228</xdr:rowOff>
    </xdr:from>
    <xdr:to>
      <xdr:col>7</xdr:col>
      <xdr:colOff>241300</xdr:colOff>
      <xdr:row>35</xdr:row>
      <xdr:rowOff>105228</xdr:rowOff>
    </xdr:to>
    <xdr:cxnSp macro="">
      <xdr:nvCxnSpPr>
        <xdr:cNvPr id="68" name="直線コネクタ 67"/>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130628</xdr:rowOff>
    </xdr:from>
    <xdr:to>
      <xdr:col>7</xdr:col>
      <xdr:colOff>152400</xdr:colOff>
      <xdr:row>44</xdr:row>
      <xdr:rowOff>147865</xdr:rowOff>
    </xdr:to>
    <xdr:cxnSp macro="">
      <xdr:nvCxnSpPr>
        <xdr:cNvPr id="69" name="直線コネクタ 68"/>
        <xdr:cNvCxnSpPr/>
      </xdr:nvCxnSpPr>
      <xdr:spPr>
        <a:xfrm flipV="1">
          <a:off x="4114800" y="767442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25599</xdr:rowOff>
    </xdr:from>
    <xdr:ext cx="762000" cy="259045"/>
    <xdr:sp macro="" textlink="">
      <xdr:nvSpPr>
        <xdr:cNvPr id="70" name="財政力平均値テキスト"/>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9072</xdr:rowOff>
    </xdr:from>
    <xdr:to>
      <xdr:col>7</xdr:col>
      <xdr:colOff>203200</xdr:colOff>
      <xdr:row>42</xdr:row>
      <xdr:rowOff>110672</xdr:rowOff>
    </xdr:to>
    <xdr:sp macro="" textlink="">
      <xdr:nvSpPr>
        <xdr:cNvPr id="71" name="フローチャート : 判断 70"/>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147865</xdr:rowOff>
    </xdr:from>
    <xdr:to>
      <xdr:col>6</xdr:col>
      <xdr:colOff>0</xdr:colOff>
      <xdr:row>44</xdr:row>
      <xdr:rowOff>165100</xdr:rowOff>
    </xdr:to>
    <xdr:cxnSp macro="">
      <xdr:nvCxnSpPr>
        <xdr:cNvPr id="72" name="直線コネクタ 71"/>
        <xdr:cNvCxnSpPr/>
      </xdr:nvCxnSpPr>
      <xdr:spPr>
        <a:xfrm flipV="1">
          <a:off x="3225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9072</xdr:rowOff>
    </xdr:from>
    <xdr:to>
      <xdr:col>6</xdr:col>
      <xdr:colOff>50800</xdr:colOff>
      <xdr:row>42</xdr:row>
      <xdr:rowOff>110672</xdr:rowOff>
    </xdr:to>
    <xdr:sp macro="" textlink="">
      <xdr:nvSpPr>
        <xdr:cNvPr id="73" name="フローチャート : 判断 72"/>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120849</xdr:rowOff>
    </xdr:from>
    <xdr:ext cx="736600" cy="259045"/>
    <xdr:sp macro="" textlink="">
      <xdr:nvSpPr>
        <xdr:cNvPr id="74" name="テキスト ボックス 73"/>
        <xdr:cNvSpPr txBox="1"/>
      </xdr:nvSpPr>
      <xdr:spPr>
        <a:xfrm>
          <a:off x="3733800" y="697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147865</xdr:rowOff>
    </xdr:from>
    <xdr:to>
      <xdr:col>4</xdr:col>
      <xdr:colOff>482600</xdr:colOff>
      <xdr:row>44</xdr:row>
      <xdr:rowOff>165100</xdr:rowOff>
    </xdr:to>
    <xdr:cxnSp macro="">
      <xdr:nvCxnSpPr>
        <xdr:cNvPr id="75" name="直線コネクタ 74"/>
        <xdr:cNvCxnSpPr/>
      </xdr:nvCxnSpPr>
      <xdr:spPr>
        <a:xfrm>
          <a:off x="2336800" y="76916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9072</xdr:rowOff>
    </xdr:from>
    <xdr:to>
      <xdr:col>4</xdr:col>
      <xdr:colOff>533400</xdr:colOff>
      <xdr:row>42</xdr:row>
      <xdr:rowOff>110672</xdr:rowOff>
    </xdr:to>
    <xdr:sp macro="" textlink="">
      <xdr:nvSpPr>
        <xdr:cNvPr id="76" name="フローチャート : 判断 75"/>
        <xdr:cNvSpPr/>
      </xdr:nvSpPr>
      <xdr:spPr>
        <a:xfrm>
          <a:off x="3175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120849</xdr:rowOff>
    </xdr:from>
    <xdr:ext cx="762000" cy="259045"/>
    <xdr:sp macro="" textlink="">
      <xdr:nvSpPr>
        <xdr:cNvPr id="77" name="テキスト ボックス 76"/>
        <xdr:cNvSpPr txBox="1"/>
      </xdr:nvSpPr>
      <xdr:spPr>
        <a:xfrm>
          <a:off x="2844800" y="69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130628</xdr:rowOff>
    </xdr:from>
    <xdr:to>
      <xdr:col>3</xdr:col>
      <xdr:colOff>279400</xdr:colOff>
      <xdr:row>44</xdr:row>
      <xdr:rowOff>147865</xdr:rowOff>
    </xdr:to>
    <xdr:cxnSp macro="">
      <xdr:nvCxnSpPr>
        <xdr:cNvPr id="78" name="直線コネクタ 77"/>
        <xdr:cNvCxnSpPr/>
      </xdr:nvCxnSpPr>
      <xdr:spPr>
        <a:xfrm>
          <a:off x="1447800" y="76744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128815</xdr:rowOff>
    </xdr:from>
    <xdr:to>
      <xdr:col>3</xdr:col>
      <xdr:colOff>330200</xdr:colOff>
      <xdr:row>42</xdr:row>
      <xdr:rowOff>58965</xdr:rowOff>
    </xdr:to>
    <xdr:sp macro="" textlink="">
      <xdr:nvSpPr>
        <xdr:cNvPr id="79" name="フローチャート : 判断 78"/>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69142</xdr:rowOff>
    </xdr:from>
    <xdr:ext cx="762000" cy="259045"/>
    <xdr:sp macro="" textlink="">
      <xdr:nvSpPr>
        <xdr:cNvPr id="80" name="テキスト ボックス 79"/>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112485</xdr:rowOff>
    </xdr:from>
    <xdr:to>
      <xdr:col>2</xdr:col>
      <xdr:colOff>127000</xdr:colOff>
      <xdr:row>43</xdr:row>
      <xdr:rowOff>42635</xdr:rowOff>
    </xdr:to>
    <xdr:sp macro="" textlink="">
      <xdr:nvSpPr>
        <xdr:cNvPr id="81" name="フローチャート : 判断 80"/>
        <xdr:cNvSpPr/>
      </xdr:nvSpPr>
      <xdr:spPr>
        <a:xfrm>
          <a:off x="1397000" y="73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52812</xdr:rowOff>
    </xdr:from>
    <xdr:ext cx="762000" cy="259045"/>
    <xdr:sp macro="" textlink="">
      <xdr:nvSpPr>
        <xdr:cNvPr id="82" name="テキスト ボックス 81"/>
        <xdr:cNvSpPr txBox="1"/>
      </xdr:nvSpPr>
      <xdr:spPr>
        <a:xfrm>
          <a:off x="1066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0.68</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44</xdr:row>
      <xdr:rowOff>79828</xdr:rowOff>
    </xdr:from>
    <xdr:to>
      <xdr:col>7</xdr:col>
      <xdr:colOff>203200</xdr:colOff>
      <xdr:row>45</xdr:row>
      <xdr:rowOff>9978</xdr:rowOff>
    </xdr:to>
    <xdr:sp macro="" textlink="">
      <xdr:nvSpPr>
        <xdr:cNvPr id="88" name="円/楕円 87"/>
        <xdr:cNvSpPr/>
      </xdr:nvSpPr>
      <xdr:spPr>
        <a:xfrm>
          <a:off x="49022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51905</xdr:rowOff>
    </xdr:from>
    <xdr:ext cx="762000" cy="259045"/>
    <xdr:sp macro="" textlink="">
      <xdr:nvSpPr>
        <xdr:cNvPr id="89" name="財政力該当値テキスト"/>
        <xdr:cNvSpPr txBox="1"/>
      </xdr:nvSpPr>
      <xdr:spPr>
        <a:xfrm>
          <a:off x="5041900" y="75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97065</xdr:rowOff>
    </xdr:from>
    <xdr:to>
      <xdr:col>6</xdr:col>
      <xdr:colOff>50800</xdr:colOff>
      <xdr:row>45</xdr:row>
      <xdr:rowOff>27215</xdr:rowOff>
    </xdr:to>
    <xdr:sp macro="" textlink="">
      <xdr:nvSpPr>
        <xdr:cNvPr id="90" name="円/楕円 89"/>
        <xdr:cNvSpPr/>
      </xdr:nvSpPr>
      <xdr:spPr>
        <a:xfrm>
          <a:off x="4064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11992</xdr:rowOff>
    </xdr:from>
    <xdr:ext cx="736600" cy="259045"/>
    <xdr:sp macro="" textlink="">
      <xdr:nvSpPr>
        <xdr:cNvPr id="91" name="テキスト ボックス 90"/>
        <xdr:cNvSpPr txBox="1"/>
      </xdr:nvSpPr>
      <xdr:spPr>
        <a:xfrm>
          <a:off x="3733800" y="7727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114300</xdr:rowOff>
    </xdr:from>
    <xdr:to>
      <xdr:col>4</xdr:col>
      <xdr:colOff>533400</xdr:colOff>
      <xdr:row>45</xdr:row>
      <xdr:rowOff>44450</xdr:rowOff>
    </xdr:to>
    <xdr:sp macro="" textlink="">
      <xdr:nvSpPr>
        <xdr:cNvPr id="92" name="円/楕円 91"/>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29227</xdr:rowOff>
    </xdr:from>
    <xdr:ext cx="762000" cy="259045"/>
    <xdr:sp macro="" textlink="">
      <xdr:nvSpPr>
        <xdr:cNvPr id="93" name="テキスト ボックス 92"/>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97065</xdr:rowOff>
    </xdr:from>
    <xdr:to>
      <xdr:col>3</xdr:col>
      <xdr:colOff>330200</xdr:colOff>
      <xdr:row>45</xdr:row>
      <xdr:rowOff>27215</xdr:rowOff>
    </xdr:to>
    <xdr:sp macro="" textlink="">
      <xdr:nvSpPr>
        <xdr:cNvPr id="94" name="円/楕円 93"/>
        <xdr:cNvSpPr/>
      </xdr:nvSpPr>
      <xdr:spPr>
        <a:xfrm>
          <a:off x="2286000" y="76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11992</xdr:rowOff>
    </xdr:from>
    <xdr:ext cx="762000" cy="259045"/>
    <xdr:sp macro="" textlink="">
      <xdr:nvSpPr>
        <xdr:cNvPr id="95" name="テキスト ボックス 94"/>
        <xdr:cNvSpPr txBox="1"/>
      </xdr:nvSpPr>
      <xdr:spPr>
        <a:xfrm>
          <a:off x="1955800" y="772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79828</xdr:rowOff>
    </xdr:from>
    <xdr:to>
      <xdr:col>2</xdr:col>
      <xdr:colOff>127000</xdr:colOff>
      <xdr:row>45</xdr:row>
      <xdr:rowOff>9978</xdr:rowOff>
    </xdr:to>
    <xdr:sp macro="" textlink="">
      <xdr:nvSpPr>
        <xdr:cNvPr id="96" name="円/楕円 95"/>
        <xdr:cNvSpPr/>
      </xdr:nvSpPr>
      <xdr:spPr>
        <a:xfrm>
          <a:off x="1397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166205</xdr:rowOff>
    </xdr:from>
    <xdr:ext cx="762000" cy="259045"/>
    <xdr:sp macro="" textlink="">
      <xdr:nvSpPr>
        <xdr:cNvPr id="97" name="テキスト ボックス 96"/>
        <xdr:cNvSpPr txBox="1"/>
      </xdr:nvSpPr>
      <xdr:spPr>
        <a:xfrm>
          <a:off x="1066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前年度から</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２．９</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上昇</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分子となる経常的経費が，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人件費が減少した</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一方で，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物件費，維持補修費，扶助費，</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補助費，</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繰出金の</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影響で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総合的に</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は</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となったこと</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，分母</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市税</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増収の一方で，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地方交付税</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の減額</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や臨時財政対策債</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の発行額の減で，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総合的に減少したこと</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，結果的に比率が</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上昇した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社会保障関係経費について</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，その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増加</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は避けられないもので</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あることから，</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維持補修経費等の</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経常的経費の計画的な抑制</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を図り</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，比率低下に努めたい</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a:t>
          </a:r>
          <a:endParaRPr kumimoji="0"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solidFill>
              <a:sysClr val="windowText" lastClr="000000"/>
            </a:solidFill>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127000</xdr:rowOff>
    </xdr:from>
    <xdr:to>
      <xdr:col>7</xdr:col>
      <xdr:colOff>152400</xdr:colOff>
      <xdr:row>65</xdr:row>
      <xdr:rowOff>128524</xdr:rowOff>
    </xdr:to>
    <xdr:cxnSp macro="">
      <xdr:nvCxnSpPr>
        <xdr:cNvPr id="125" name="直線コネクタ 124"/>
        <xdr:cNvCxnSpPr/>
      </xdr:nvCxnSpPr>
      <xdr:spPr>
        <a:xfrm flipV="1">
          <a:off x="4953000" y="10071100"/>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100601</xdr:rowOff>
    </xdr:from>
    <xdr:ext cx="762000" cy="259045"/>
    <xdr:sp macro="" textlink="">
      <xdr:nvSpPr>
        <xdr:cNvPr id="126" name="財政構造の弾力性最小値テキスト"/>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104.9</a:t>
          </a:r>
          <a:endParaRPr kumimoji="1" lang="ja-JP" altLang="en-US" sz="1000" b="1">
            <a:latin typeface="ＭＳ Ｐゴシック"/>
          </a:endParaRPr>
        </a:p>
      </xdr:txBody>
    </xdr:sp>
    <xdr:clientData/>
  </xdr:oneCellAnchor>
  <xdr:twoCellAnchor>
    <xdr:from>
      <xdr:col>7</xdr:col>
      <xdr:colOff>63500</xdr:colOff>
      <xdr:row>65</xdr:row>
      <xdr:rowOff>128524</xdr:rowOff>
    </xdr:from>
    <xdr:to>
      <xdr:col>7</xdr:col>
      <xdr:colOff>241300</xdr:colOff>
      <xdr:row>65</xdr:row>
      <xdr:rowOff>128524</xdr:rowOff>
    </xdr:to>
    <xdr:cxnSp macro="">
      <xdr:nvCxnSpPr>
        <xdr:cNvPr id="127" name="直線コネクタ 126"/>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41927</xdr:rowOff>
    </xdr:from>
    <xdr:ext cx="762000" cy="259045"/>
    <xdr:sp macro="" textlink="">
      <xdr:nvSpPr>
        <xdr:cNvPr id="128" name="財政構造の弾力性最大値テキスト"/>
        <xdr:cNvSpPr txBox="1"/>
      </xdr:nvSpPr>
      <xdr:spPr>
        <a:xfrm>
          <a:off x="5041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80.0</a:t>
          </a:r>
          <a:endParaRPr kumimoji="1" lang="ja-JP" altLang="en-US" sz="1000" b="1">
            <a:latin typeface="ＭＳ Ｐゴシック"/>
          </a:endParaRPr>
        </a:p>
      </xdr:txBody>
    </xdr:sp>
    <xdr:clientData/>
  </xdr:oneCellAnchor>
  <xdr:twoCellAnchor>
    <xdr:from>
      <xdr:col>7</xdr:col>
      <xdr:colOff>63500</xdr:colOff>
      <xdr:row>58</xdr:row>
      <xdr:rowOff>127000</xdr:rowOff>
    </xdr:from>
    <xdr:to>
      <xdr:col>7</xdr:col>
      <xdr:colOff>241300</xdr:colOff>
      <xdr:row>58</xdr:row>
      <xdr:rowOff>127000</xdr:rowOff>
    </xdr:to>
    <xdr:cxnSp macro="">
      <xdr:nvCxnSpPr>
        <xdr:cNvPr id="129" name="直線コネクタ 128"/>
        <xdr:cNvCxnSpPr/>
      </xdr:nvCxnSpPr>
      <xdr:spPr>
        <a:xfrm>
          <a:off x="4864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60</xdr:row>
      <xdr:rowOff>83312</xdr:rowOff>
    </xdr:from>
    <xdr:to>
      <xdr:col>7</xdr:col>
      <xdr:colOff>152400</xdr:colOff>
      <xdr:row>61</xdr:row>
      <xdr:rowOff>42164</xdr:rowOff>
    </xdr:to>
    <xdr:cxnSp macro="">
      <xdr:nvCxnSpPr>
        <xdr:cNvPr id="130" name="直線コネクタ 129"/>
        <xdr:cNvCxnSpPr/>
      </xdr:nvCxnSpPr>
      <xdr:spPr>
        <a:xfrm>
          <a:off x="4114800" y="10370312"/>
          <a:ext cx="8382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55135</xdr:rowOff>
    </xdr:from>
    <xdr:ext cx="762000" cy="259045"/>
    <xdr:sp macro="" textlink="">
      <xdr:nvSpPr>
        <xdr:cNvPr id="131" name="財政構造の弾力性平均値テキスト"/>
        <xdr:cNvSpPr txBox="1"/>
      </xdr:nvSpPr>
      <xdr:spPr>
        <a:xfrm>
          <a:off x="5041900" y="10513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83058</xdr:rowOff>
    </xdr:from>
    <xdr:to>
      <xdr:col>7</xdr:col>
      <xdr:colOff>203200</xdr:colOff>
      <xdr:row>62</xdr:row>
      <xdr:rowOff>13208</xdr:rowOff>
    </xdr:to>
    <xdr:sp macro="" textlink="">
      <xdr:nvSpPr>
        <xdr:cNvPr id="132" name="フローチャート : 判断 131"/>
        <xdr:cNvSpPr/>
      </xdr:nvSpPr>
      <xdr:spPr>
        <a:xfrm>
          <a:off x="49022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44704</xdr:rowOff>
    </xdr:from>
    <xdr:to>
      <xdr:col>6</xdr:col>
      <xdr:colOff>0</xdr:colOff>
      <xdr:row>60</xdr:row>
      <xdr:rowOff>83312</xdr:rowOff>
    </xdr:to>
    <xdr:cxnSp macro="">
      <xdr:nvCxnSpPr>
        <xdr:cNvPr id="133" name="直線コネクタ 132"/>
        <xdr:cNvCxnSpPr/>
      </xdr:nvCxnSpPr>
      <xdr:spPr>
        <a:xfrm>
          <a:off x="3225800" y="1033170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20320</xdr:rowOff>
    </xdr:from>
    <xdr:to>
      <xdr:col>6</xdr:col>
      <xdr:colOff>50800</xdr:colOff>
      <xdr:row>61</xdr:row>
      <xdr:rowOff>121920</xdr:rowOff>
    </xdr:to>
    <xdr:sp macro="" textlink="">
      <xdr:nvSpPr>
        <xdr:cNvPr id="134" name="フローチャート : 判断 133"/>
        <xdr:cNvSpPr/>
      </xdr:nvSpPr>
      <xdr:spPr>
        <a:xfrm>
          <a:off x="4064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106697</xdr:rowOff>
    </xdr:from>
    <xdr:ext cx="736600" cy="259045"/>
    <xdr:sp macro="" textlink="">
      <xdr:nvSpPr>
        <xdr:cNvPr id="135" name="テキスト ボックス 134"/>
        <xdr:cNvSpPr txBox="1"/>
      </xdr:nvSpPr>
      <xdr:spPr>
        <a:xfrm>
          <a:off x="3733800" y="10565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44704</xdr:rowOff>
    </xdr:from>
    <xdr:to>
      <xdr:col>4</xdr:col>
      <xdr:colOff>482600</xdr:colOff>
      <xdr:row>60</xdr:row>
      <xdr:rowOff>64008</xdr:rowOff>
    </xdr:to>
    <xdr:cxnSp macro="">
      <xdr:nvCxnSpPr>
        <xdr:cNvPr id="136" name="直線コネクタ 135"/>
        <xdr:cNvCxnSpPr/>
      </xdr:nvCxnSpPr>
      <xdr:spPr>
        <a:xfrm flipV="1">
          <a:off x="2336800" y="1033170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58928</xdr:rowOff>
    </xdr:from>
    <xdr:to>
      <xdr:col>4</xdr:col>
      <xdr:colOff>533400</xdr:colOff>
      <xdr:row>61</xdr:row>
      <xdr:rowOff>160528</xdr:rowOff>
    </xdr:to>
    <xdr:sp macro="" textlink="">
      <xdr:nvSpPr>
        <xdr:cNvPr id="137" name="フローチャート : 判断 136"/>
        <xdr:cNvSpPr/>
      </xdr:nvSpPr>
      <xdr:spPr>
        <a:xfrm>
          <a:off x="3175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145305</xdr:rowOff>
    </xdr:from>
    <xdr:ext cx="762000" cy="259045"/>
    <xdr:sp macro="" textlink="">
      <xdr:nvSpPr>
        <xdr:cNvPr id="138" name="テキスト ボックス 137"/>
        <xdr:cNvSpPr txBox="1"/>
      </xdr:nvSpPr>
      <xdr:spPr>
        <a:xfrm>
          <a:off x="2844800" y="106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64008</xdr:rowOff>
    </xdr:from>
    <xdr:to>
      <xdr:col>3</xdr:col>
      <xdr:colOff>279400</xdr:colOff>
      <xdr:row>60</xdr:row>
      <xdr:rowOff>97790</xdr:rowOff>
    </xdr:to>
    <xdr:cxnSp macro="">
      <xdr:nvCxnSpPr>
        <xdr:cNvPr id="139" name="直線コネクタ 138"/>
        <xdr:cNvCxnSpPr/>
      </xdr:nvCxnSpPr>
      <xdr:spPr>
        <a:xfrm flipV="1">
          <a:off x="1447800" y="1035100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39624</xdr:rowOff>
    </xdr:from>
    <xdr:to>
      <xdr:col>3</xdr:col>
      <xdr:colOff>330200</xdr:colOff>
      <xdr:row>61</xdr:row>
      <xdr:rowOff>141224</xdr:rowOff>
    </xdr:to>
    <xdr:sp macro="" textlink="">
      <xdr:nvSpPr>
        <xdr:cNvPr id="140" name="フローチャート : 判断 139"/>
        <xdr:cNvSpPr/>
      </xdr:nvSpPr>
      <xdr:spPr>
        <a:xfrm>
          <a:off x="2286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126001</xdr:rowOff>
    </xdr:from>
    <xdr:ext cx="762000" cy="259045"/>
    <xdr:sp macro="" textlink="">
      <xdr:nvSpPr>
        <xdr:cNvPr id="141" name="テキスト ボックス 140"/>
        <xdr:cNvSpPr txBox="1"/>
      </xdr:nvSpPr>
      <xdr:spPr>
        <a:xfrm>
          <a:off x="1955800" y="105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75946</xdr:rowOff>
    </xdr:from>
    <xdr:to>
      <xdr:col>2</xdr:col>
      <xdr:colOff>127000</xdr:colOff>
      <xdr:row>61</xdr:row>
      <xdr:rowOff>6096</xdr:rowOff>
    </xdr:to>
    <xdr:sp macro="" textlink="">
      <xdr:nvSpPr>
        <xdr:cNvPr id="142" name="フローチャート : 判断 141"/>
        <xdr:cNvSpPr/>
      </xdr:nvSpPr>
      <xdr:spPr>
        <a:xfrm>
          <a:off x="1397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162323</xdr:rowOff>
    </xdr:from>
    <xdr:ext cx="762000" cy="259045"/>
    <xdr:sp macro="" textlink="">
      <xdr:nvSpPr>
        <xdr:cNvPr id="143" name="テキスト ボックス 142"/>
        <xdr:cNvSpPr txBox="1"/>
      </xdr:nvSpPr>
      <xdr:spPr>
        <a:xfrm>
          <a:off x="1066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60</xdr:row>
      <xdr:rowOff>162814</xdr:rowOff>
    </xdr:from>
    <xdr:to>
      <xdr:col>7</xdr:col>
      <xdr:colOff>203200</xdr:colOff>
      <xdr:row>61</xdr:row>
      <xdr:rowOff>92964</xdr:rowOff>
    </xdr:to>
    <xdr:sp macro="" textlink="">
      <xdr:nvSpPr>
        <xdr:cNvPr id="149" name="円/楕円 148"/>
        <xdr:cNvSpPr/>
      </xdr:nvSpPr>
      <xdr:spPr>
        <a:xfrm>
          <a:off x="49022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7891</xdr:rowOff>
    </xdr:from>
    <xdr:ext cx="762000" cy="259045"/>
    <xdr:sp macro="" textlink="">
      <xdr:nvSpPr>
        <xdr:cNvPr id="150" name="財政構造の弾力性該当値テキスト"/>
        <xdr:cNvSpPr txBox="1"/>
      </xdr:nvSpPr>
      <xdr:spPr>
        <a:xfrm>
          <a:off x="5041900" y="1029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32512</xdr:rowOff>
    </xdr:from>
    <xdr:to>
      <xdr:col>6</xdr:col>
      <xdr:colOff>50800</xdr:colOff>
      <xdr:row>60</xdr:row>
      <xdr:rowOff>134112</xdr:rowOff>
    </xdr:to>
    <xdr:sp macro="" textlink="">
      <xdr:nvSpPr>
        <xdr:cNvPr id="151" name="円/楕円 150"/>
        <xdr:cNvSpPr/>
      </xdr:nvSpPr>
      <xdr:spPr>
        <a:xfrm>
          <a:off x="4064000" y="1031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58</xdr:row>
      <xdr:rowOff>144289</xdr:rowOff>
    </xdr:from>
    <xdr:ext cx="736600" cy="259045"/>
    <xdr:sp macro="" textlink="">
      <xdr:nvSpPr>
        <xdr:cNvPr id="152" name="テキスト ボックス 151"/>
        <xdr:cNvSpPr txBox="1"/>
      </xdr:nvSpPr>
      <xdr:spPr>
        <a:xfrm>
          <a:off x="3733800" y="1008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165354</xdr:rowOff>
    </xdr:from>
    <xdr:to>
      <xdr:col>4</xdr:col>
      <xdr:colOff>533400</xdr:colOff>
      <xdr:row>60</xdr:row>
      <xdr:rowOff>95504</xdr:rowOff>
    </xdr:to>
    <xdr:sp macro="" textlink="">
      <xdr:nvSpPr>
        <xdr:cNvPr id="153" name="円/楕円 152"/>
        <xdr:cNvSpPr/>
      </xdr:nvSpPr>
      <xdr:spPr>
        <a:xfrm>
          <a:off x="3175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105681</xdr:rowOff>
    </xdr:from>
    <xdr:ext cx="762000" cy="259045"/>
    <xdr:sp macro="" textlink="">
      <xdr:nvSpPr>
        <xdr:cNvPr id="154" name="テキスト ボックス 153"/>
        <xdr:cNvSpPr txBox="1"/>
      </xdr:nvSpPr>
      <xdr:spPr>
        <a:xfrm>
          <a:off x="2844800" y="100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13208</xdr:rowOff>
    </xdr:from>
    <xdr:to>
      <xdr:col>3</xdr:col>
      <xdr:colOff>330200</xdr:colOff>
      <xdr:row>60</xdr:row>
      <xdr:rowOff>114808</xdr:rowOff>
    </xdr:to>
    <xdr:sp macro="" textlink="">
      <xdr:nvSpPr>
        <xdr:cNvPr id="155" name="円/楕円 154"/>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124985</xdr:rowOff>
    </xdr:from>
    <xdr:ext cx="762000" cy="259045"/>
    <xdr:sp macro="" textlink="">
      <xdr:nvSpPr>
        <xdr:cNvPr id="156" name="テキスト ボックス 155"/>
        <xdr:cNvSpPr txBox="1"/>
      </xdr:nvSpPr>
      <xdr:spPr>
        <a:xfrm>
          <a:off x="1955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46990</xdr:rowOff>
    </xdr:from>
    <xdr:to>
      <xdr:col>2</xdr:col>
      <xdr:colOff>127000</xdr:colOff>
      <xdr:row>60</xdr:row>
      <xdr:rowOff>148590</xdr:rowOff>
    </xdr:to>
    <xdr:sp macro="" textlink="">
      <xdr:nvSpPr>
        <xdr:cNvPr id="157" name="円/楕円 156"/>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158767</xdr:rowOff>
    </xdr:from>
    <xdr:ext cx="762000" cy="259045"/>
    <xdr:sp macro="" textlink="">
      <xdr:nvSpPr>
        <xdr:cNvPr id="158" name="テキスト ボックス 157"/>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[111,915</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119,984</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137,600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rgbClr val="0070C0"/>
              </a:solidFill>
              <a:effectLst/>
              <a:uLnTx/>
              <a:uFillTx/>
              <a:latin typeface="+mn-lt"/>
              <a:ea typeface="+mn-ea"/>
              <a:cs typeface="+mn-cs"/>
            </a:rPr>
            <a:t> </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前年度から</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３，０４４</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円</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増額</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している。人件費については定員適正化計画に基づく職員数の削減により毎年減少しているが，物件費，維持補償費</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が施設の老朽化や大雪の影響により増加し，さらに電気料金の高騰，消費税率の改正の影響を受け，</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結果的に</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増額となった</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定員削減については平成２７年度をもって数値目標を達成したところであるが，今後は新たな定員管理計画による人件費の動向に配慮しながら，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維持管理経費</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等</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の抑制</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への取り組み等により経費抑制</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に努めたい。</a:t>
          </a:r>
          <a:endParaRPr kumimoji="0" lang="ja-JP" altLang="ja-JP" sz="1400" b="0" i="0" u="none" strike="noStrike" kern="0" cap="none" spc="0" normalizeH="0" baseline="0" noProof="0">
            <a:ln>
              <a:noFill/>
            </a:ln>
            <a:solidFill>
              <a:sysClr val="windowText" lastClr="000000"/>
            </a:solidFill>
            <a:effectLst/>
            <a:uLnTx/>
            <a:uFillTx/>
            <a:latin typeface="+mn-lt"/>
            <a:ea typeface="+mn-ea"/>
            <a:cs typeface="+mn-cs"/>
          </a:endParaRPr>
        </a:p>
        <a:p>
          <a:endParaRPr kumimoji="1" lang="ja-JP" altLang="en-US" sz="1300">
            <a:solidFill>
              <a:sysClr val="windowText" lastClr="000000"/>
            </a:solidFill>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83448</xdr:rowOff>
    </xdr:from>
    <xdr:to>
      <xdr:col>7</xdr:col>
      <xdr:colOff>152400</xdr:colOff>
      <xdr:row>90</xdr:row>
      <xdr:rowOff>47816</xdr:rowOff>
    </xdr:to>
    <xdr:cxnSp macro="">
      <xdr:nvCxnSpPr>
        <xdr:cNvPr id="190" name="直線コネクタ 189"/>
        <xdr:cNvCxnSpPr/>
      </xdr:nvCxnSpPr>
      <xdr:spPr>
        <a:xfrm flipV="1">
          <a:off x="4953000" y="13970898"/>
          <a:ext cx="0" cy="15074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19893</xdr:rowOff>
    </xdr:from>
    <xdr:ext cx="762000" cy="259045"/>
    <xdr:sp macro="" textlink="">
      <xdr:nvSpPr>
        <xdr:cNvPr id="191" name="人件費・物件費等の状況最小値テキスト"/>
        <xdr:cNvSpPr txBox="1"/>
      </xdr:nvSpPr>
      <xdr:spPr>
        <a:xfrm>
          <a:off x="5041900" y="1545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160,669</a:t>
          </a:r>
          <a:endParaRPr kumimoji="1" lang="ja-JP" altLang="en-US" sz="1000" b="1">
            <a:latin typeface="ＭＳ Ｐゴシック"/>
          </a:endParaRPr>
        </a:p>
      </xdr:txBody>
    </xdr:sp>
    <xdr:clientData/>
  </xdr:oneCellAnchor>
  <xdr:twoCellAnchor>
    <xdr:from>
      <xdr:col>7</xdr:col>
      <xdr:colOff>63500</xdr:colOff>
      <xdr:row>90</xdr:row>
      <xdr:rowOff>47816</xdr:rowOff>
    </xdr:from>
    <xdr:to>
      <xdr:col>7</xdr:col>
      <xdr:colOff>241300</xdr:colOff>
      <xdr:row>90</xdr:row>
      <xdr:rowOff>47816</xdr:rowOff>
    </xdr:to>
    <xdr:cxnSp macro="">
      <xdr:nvCxnSpPr>
        <xdr:cNvPr id="192" name="直線コネクタ 191"/>
        <xdr:cNvCxnSpPr/>
      </xdr:nvCxnSpPr>
      <xdr:spPr>
        <a:xfrm>
          <a:off x="4864100" y="1547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169825</xdr:rowOff>
    </xdr:from>
    <xdr:ext cx="762000" cy="259045"/>
    <xdr:sp macro="" textlink="">
      <xdr:nvSpPr>
        <xdr:cNvPr id="193" name="人件費・物件費等の状況最大値テキスト"/>
        <xdr:cNvSpPr txBox="1"/>
      </xdr:nvSpPr>
      <xdr:spPr>
        <a:xfrm>
          <a:off x="5041900" y="1371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73,210</a:t>
          </a:r>
          <a:endParaRPr kumimoji="1" lang="ja-JP" altLang="en-US" sz="1000" b="1">
            <a:latin typeface="ＭＳ Ｐゴシック"/>
          </a:endParaRPr>
        </a:p>
      </xdr:txBody>
    </xdr:sp>
    <xdr:clientData/>
  </xdr:oneCellAnchor>
  <xdr:twoCellAnchor>
    <xdr:from>
      <xdr:col>7</xdr:col>
      <xdr:colOff>63500</xdr:colOff>
      <xdr:row>81</xdr:row>
      <xdr:rowOff>83448</xdr:rowOff>
    </xdr:from>
    <xdr:to>
      <xdr:col>7</xdr:col>
      <xdr:colOff>241300</xdr:colOff>
      <xdr:row>81</xdr:row>
      <xdr:rowOff>83448</xdr:rowOff>
    </xdr:to>
    <xdr:cxnSp macro="">
      <xdr:nvCxnSpPr>
        <xdr:cNvPr id="194" name="直線コネクタ 193"/>
        <xdr:cNvCxnSpPr/>
      </xdr:nvCxnSpPr>
      <xdr:spPr>
        <a:xfrm>
          <a:off x="4864100" y="1397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12291</xdr:rowOff>
    </xdr:from>
    <xdr:to>
      <xdr:col>7</xdr:col>
      <xdr:colOff>152400</xdr:colOff>
      <xdr:row>85</xdr:row>
      <xdr:rowOff>64756</xdr:rowOff>
    </xdr:to>
    <xdr:cxnSp macro="">
      <xdr:nvCxnSpPr>
        <xdr:cNvPr id="195" name="直線コネクタ 194"/>
        <xdr:cNvCxnSpPr/>
      </xdr:nvCxnSpPr>
      <xdr:spPr>
        <a:xfrm>
          <a:off x="4114800" y="14585541"/>
          <a:ext cx="8382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144160</xdr:rowOff>
    </xdr:from>
    <xdr:ext cx="762000" cy="259045"/>
    <xdr:sp macro="" textlink="">
      <xdr:nvSpPr>
        <xdr:cNvPr id="196" name="人件費・物件費等の状況平均値テキスト"/>
        <xdr:cNvSpPr txBox="1"/>
      </xdr:nvSpPr>
      <xdr:spPr>
        <a:xfrm>
          <a:off x="5041900" y="14374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108,563</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127633</xdr:rowOff>
    </xdr:from>
    <xdr:to>
      <xdr:col>7</xdr:col>
      <xdr:colOff>203200</xdr:colOff>
      <xdr:row>85</xdr:row>
      <xdr:rowOff>57783</xdr:rowOff>
    </xdr:to>
    <xdr:sp macro="" textlink="">
      <xdr:nvSpPr>
        <xdr:cNvPr id="197" name="フローチャート : 判断 196"/>
        <xdr:cNvSpPr/>
      </xdr:nvSpPr>
      <xdr:spPr>
        <a:xfrm>
          <a:off x="49022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12291</xdr:rowOff>
    </xdr:from>
    <xdr:to>
      <xdr:col>6</xdr:col>
      <xdr:colOff>0</xdr:colOff>
      <xdr:row>85</xdr:row>
      <xdr:rowOff>140922</xdr:rowOff>
    </xdr:to>
    <xdr:cxnSp macro="">
      <xdr:nvCxnSpPr>
        <xdr:cNvPr id="198" name="直線コネクタ 197"/>
        <xdr:cNvCxnSpPr/>
      </xdr:nvCxnSpPr>
      <xdr:spPr>
        <a:xfrm flipV="1">
          <a:off x="3225800" y="14585541"/>
          <a:ext cx="889000" cy="12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56380</xdr:rowOff>
    </xdr:from>
    <xdr:to>
      <xdr:col>6</xdr:col>
      <xdr:colOff>50800</xdr:colOff>
      <xdr:row>84</xdr:row>
      <xdr:rowOff>157980</xdr:rowOff>
    </xdr:to>
    <xdr:sp macro="" textlink="">
      <xdr:nvSpPr>
        <xdr:cNvPr id="199" name="フローチャート : 判断 198"/>
        <xdr:cNvSpPr/>
      </xdr:nvSpPr>
      <xdr:spPr>
        <a:xfrm>
          <a:off x="4064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168157</xdr:rowOff>
    </xdr:from>
    <xdr:ext cx="736600" cy="259045"/>
    <xdr:sp macro="" textlink="">
      <xdr:nvSpPr>
        <xdr:cNvPr id="200" name="テキスト ボックス 199"/>
        <xdr:cNvSpPr txBox="1"/>
      </xdr:nvSpPr>
      <xdr:spPr>
        <a:xfrm>
          <a:off x="3733800" y="1422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104,429</a:t>
          </a:r>
          <a:endParaRPr kumimoji="1" lang="ja-JP" altLang="en-US" sz="1000" b="1">
            <a:solidFill>
              <a:srgbClr val="000080"/>
            </a:solidFill>
            <a:latin typeface="ＭＳ Ｐゴシック"/>
          </a:endParaRPr>
        </a:p>
      </xdr:txBody>
    </xdr:sp>
    <xdr:clientData/>
  </xdr:oneCellAnchor>
  <xdr:twoCellAnchor>
    <xdr:from>
      <xdr:col>3</xdr:col>
      <xdr:colOff>279400</xdr:colOff>
      <xdr:row>85</xdr:row>
      <xdr:rowOff>140922</xdr:rowOff>
    </xdr:from>
    <xdr:to>
      <xdr:col>4</xdr:col>
      <xdr:colOff>482600</xdr:colOff>
      <xdr:row>86</xdr:row>
      <xdr:rowOff>136313</xdr:rowOff>
    </xdr:to>
    <xdr:cxnSp macro="">
      <xdr:nvCxnSpPr>
        <xdr:cNvPr id="201" name="直線コネクタ 200"/>
        <xdr:cNvCxnSpPr/>
      </xdr:nvCxnSpPr>
      <xdr:spPr>
        <a:xfrm flipV="1">
          <a:off x="2336800" y="14714172"/>
          <a:ext cx="889000" cy="16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83905</xdr:rowOff>
    </xdr:from>
    <xdr:to>
      <xdr:col>4</xdr:col>
      <xdr:colOff>533400</xdr:colOff>
      <xdr:row>85</xdr:row>
      <xdr:rowOff>14055</xdr:rowOff>
    </xdr:to>
    <xdr:sp macro="" textlink="">
      <xdr:nvSpPr>
        <xdr:cNvPr id="202" name="フローチャート : 判断 201"/>
        <xdr:cNvSpPr/>
      </xdr:nvSpPr>
      <xdr:spPr>
        <a:xfrm>
          <a:off x="3175000" y="1448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24232</xdr:rowOff>
    </xdr:from>
    <xdr:ext cx="762000" cy="259045"/>
    <xdr:sp macro="" textlink="">
      <xdr:nvSpPr>
        <xdr:cNvPr id="203" name="テキスト ボックス 202"/>
        <xdr:cNvSpPr txBox="1"/>
      </xdr:nvSpPr>
      <xdr:spPr>
        <a:xfrm>
          <a:off x="2844800" y="1425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106,026</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150268</xdr:rowOff>
    </xdr:from>
    <xdr:to>
      <xdr:col>3</xdr:col>
      <xdr:colOff>279400</xdr:colOff>
      <xdr:row>86</xdr:row>
      <xdr:rowOff>136313</xdr:rowOff>
    </xdr:to>
    <xdr:cxnSp macro="">
      <xdr:nvCxnSpPr>
        <xdr:cNvPr id="204" name="直線コネクタ 203"/>
        <xdr:cNvCxnSpPr/>
      </xdr:nvCxnSpPr>
      <xdr:spPr>
        <a:xfrm>
          <a:off x="1447800" y="14552068"/>
          <a:ext cx="889000" cy="32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84</xdr:row>
      <xdr:rowOff>138871</xdr:rowOff>
    </xdr:from>
    <xdr:to>
      <xdr:col>3</xdr:col>
      <xdr:colOff>330200</xdr:colOff>
      <xdr:row>85</xdr:row>
      <xdr:rowOff>69021</xdr:rowOff>
    </xdr:to>
    <xdr:sp macro="" textlink="">
      <xdr:nvSpPr>
        <xdr:cNvPr id="205" name="フローチャート : 判断 204"/>
        <xdr:cNvSpPr/>
      </xdr:nvSpPr>
      <xdr:spPr>
        <a:xfrm>
          <a:off x="2286000" y="1454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79198</xdr:rowOff>
    </xdr:from>
    <xdr:ext cx="762000" cy="259045"/>
    <xdr:sp macro="" textlink="">
      <xdr:nvSpPr>
        <xdr:cNvPr id="206" name="テキスト ボックス 205"/>
        <xdr:cNvSpPr txBox="1"/>
      </xdr:nvSpPr>
      <xdr:spPr>
        <a:xfrm>
          <a:off x="1955800" y="1430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109,215</a:t>
          </a:r>
          <a:endParaRPr kumimoji="1" lang="ja-JP" altLang="en-US" sz="1000" b="1">
            <a:solidFill>
              <a:srgbClr val="000080"/>
            </a:solidFill>
            <a:latin typeface="ＭＳ Ｐゴシック"/>
          </a:endParaRPr>
        </a:p>
      </xdr:txBody>
    </xdr:sp>
    <xdr:clientData/>
  </xdr:oneCellAnchor>
  <xdr:twoCellAnchor>
    <xdr:from>
      <xdr:col>2</xdr:col>
      <xdr:colOff>25400</xdr:colOff>
      <xdr:row>84</xdr:row>
      <xdr:rowOff>160398</xdr:rowOff>
    </xdr:from>
    <xdr:to>
      <xdr:col>2</xdr:col>
      <xdr:colOff>127000</xdr:colOff>
      <xdr:row>85</xdr:row>
      <xdr:rowOff>90548</xdr:rowOff>
    </xdr:to>
    <xdr:sp macro="" textlink="">
      <xdr:nvSpPr>
        <xdr:cNvPr id="207" name="フローチャート : 判断 206"/>
        <xdr:cNvSpPr/>
      </xdr:nvSpPr>
      <xdr:spPr>
        <a:xfrm>
          <a:off x="1397000" y="145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75325</xdr:rowOff>
    </xdr:from>
    <xdr:ext cx="762000" cy="259045"/>
    <xdr:sp macro="" textlink="">
      <xdr:nvSpPr>
        <xdr:cNvPr id="208" name="テキスト ボックス 207"/>
        <xdr:cNvSpPr txBox="1"/>
      </xdr:nvSpPr>
      <xdr:spPr>
        <a:xfrm>
          <a:off x="1066800" y="14648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110,464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7</xdr:col>
      <xdr:colOff>101600</xdr:colOff>
      <xdr:row>85</xdr:row>
      <xdr:rowOff>13956</xdr:rowOff>
    </xdr:from>
    <xdr:to>
      <xdr:col>7</xdr:col>
      <xdr:colOff>203200</xdr:colOff>
      <xdr:row>85</xdr:row>
      <xdr:rowOff>115556</xdr:rowOff>
    </xdr:to>
    <xdr:sp macro="" textlink="">
      <xdr:nvSpPr>
        <xdr:cNvPr id="214" name="円/楕円 213"/>
        <xdr:cNvSpPr/>
      </xdr:nvSpPr>
      <xdr:spPr>
        <a:xfrm>
          <a:off x="4902200" y="145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157483</xdr:rowOff>
    </xdr:from>
    <xdr:ext cx="762000" cy="259045"/>
    <xdr:sp macro="" textlink="">
      <xdr:nvSpPr>
        <xdr:cNvPr id="215" name="人件費・物件費等の状況該当値テキスト"/>
        <xdr:cNvSpPr txBox="1"/>
      </xdr:nvSpPr>
      <xdr:spPr>
        <a:xfrm>
          <a:off x="5041900" y="1455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111,915</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132941</xdr:rowOff>
    </xdr:from>
    <xdr:to>
      <xdr:col>6</xdr:col>
      <xdr:colOff>50800</xdr:colOff>
      <xdr:row>85</xdr:row>
      <xdr:rowOff>63091</xdr:rowOff>
    </xdr:to>
    <xdr:sp macro="" textlink="">
      <xdr:nvSpPr>
        <xdr:cNvPr id="216" name="円/楕円 215"/>
        <xdr:cNvSpPr/>
      </xdr:nvSpPr>
      <xdr:spPr>
        <a:xfrm>
          <a:off x="4064000" y="1453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47868</xdr:rowOff>
    </xdr:from>
    <xdr:ext cx="736600" cy="259045"/>
    <xdr:sp macro="" textlink="">
      <xdr:nvSpPr>
        <xdr:cNvPr id="217" name="テキスト ボックス 216"/>
        <xdr:cNvSpPr txBox="1"/>
      </xdr:nvSpPr>
      <xdr:spPr>
        <a:xfrm>
          <a:off x="3733800" y="14621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108,871</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90122</xdr:rowOff>
    </xdr:from>
    <xdr:to>
      <xdr:col>4</xdr:col>
      <xdr:colOff>533400</xdr:colOff>
      <xdr:row>86</xdr:row>
      <xdr:rowOff>20272</xdr:rowOff>
    </xdr:to>
    <xdr:sp macro="" textlink="">
      <xdr:nvSpPr>
        <xdr:cNvPr id="218" name="円/楕円 217"/>
        <xdr:cNvSpPr/>
      </xdr:nvSpPr>
      <xdr:spPr>
        <a:xfrm>
          <a:off x="3175000" y="146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5049</xdr:rowOff>
    </xdr:from>
    <xdr:ext cx="762000" cy="259045"/>
    <xdr:sp macro="" textlink="">
      <xdr:nvSpPr>
        <xdr:cNvPr id="219" name="テキスト ボックス 218"/>
        <xdr:cNvSpPr txBox="1"/>
      </xdr:nvSpPr>
      <xdr:spPr>
        <a:xfrm>
          <a:off x="2844800" y="1474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116,334</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85513</xdr:rowOff>
    </xdr:from>
    <xdr:to>
      <xdr:col>3</xdr:col>
      <xdr:colOff>330200</xdr:colOff>
      <xdr:row>87</xdr:row>
      <xdr:rowOff>15663</xdr:rowOff>
    </xdr:to>
    <xdr:sp macro="" textlink="">
      <xdr:nvSpPr>
        <xdr:cNvPr id="220" name="円/楕円 219"/>
        <xdr:cNvSpPr/>
      </xdr:nvSpPr>
      <xdr:spPr>
        <a:xfrm>
          <a:off x="2286000" y="1483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440</xdr:rowOff>
    </xdr:from>
    <xdr:ext cx="762000" cy="259045"/>
    <xdr:sp macro="" textlink="">
      <xdr:nvSpPr>
        <xdr:cNvPr id="221" name="テキスト ボックス 220"/>
        <xdr:cNvSpPr txBox="1"/>
      </xdr:nvSpPr>
      <xdr:spPr>
        <a:xfrm>
          <a:off x="1955800" y="14916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126,014</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99468</xdr:rowOff>
    </xdr:from>
    <xdr:to>
      <xdr:col>2</xdr:col>
      <xdr:colOff>127000</xdr:colOff>
      <xdr:row>85</xdr:row>
      <xdr:rowOff>29618</xdr:rowOff>
    </xdr:to>
    <xdr:sp macro="" textlink="">
      <xdr:nvSpPr>
        <xdr:cNvPr id="222" name="円/楕円 221"/>
        <xdr:cNvSpPr/>
      </xdr:nvSpPr>
      <xdr:spPr>
        <a:xfrm>
          <a:off x="1397000" y="1450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39795</xdr:rowOff>
    </xdr:from>
    <xdr:ext cx="762000" cy="259045"/>
    <xdr:sp macro="" textlink="">
      <xdr:nvSpPr>
        <xdr:cNvPr id="223" name="テキスト ボックス 222"/>
        <xdr:cNvSpPr txBox="1"/>
      </xdr:nvSpPr>
      <xdr:spPr>
        <a:xfrm>
          <a:off x="1066800" y="1427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106,929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前年度から職員構成の変動等により０．２ポイント上昇したものの，類似団体内平均を２．５ポイント，全国市平均を２ポイント下回っている。今後もより一層の給与の適正化に努める。</a:t>
          </a:r>
          <a:endParaRPr lang="ja-JP" altLang="ja-JP">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106257</xdr:rowOff>
    </xdr:from>
    <xdr:to>
      <xdr:col>24</xdr:col>
      <xdr:colOff>558800</xdr:colOff>
      <xdr:row>87</xdr:row>
      <xdr:rowOff>10584</xdr:rowOff>
    </xdr:to>
    <xdr:cxnSp macro="">
      <xdr:nvCxnSpPr>
        <xdr:cNvPr id="252" name="直線コネクタ 251"/>
        <xdr:cNvCxnSpPr/>
      </xdr:nvCxnSpPr>
      <xdr:spPr>
        <a:xfrm flipV="1">
          <a:off x="17018000" y="13993707"/>
          <a:ext cx="0" cy="933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154111</xdr:rowOff>
    </xdr:from>
    <xdr:ext cx="762000" cy="259045"/>
    <xdr:sp macro="" textlink="">
      <xdr:nvSpPr>
        <xdr:cNvPr id="253" name="給与水準   （国との比較）最小値テキスト"/>
        <xdr:cNvSpPr txBox="1"/>
      </xdr:nvSpPr>
      <xdr:spPr>
        <a:xfrm>
          <a:off x="17106900" y="1489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24</xdr:col>
      <xdr:colOff>469900</xdr:colOff>
      <xdr:row>87</xdr:row>
      <xdr:rowOff>10584</xdr:rowOff>
    </xdr:from>
    <xdr:to>
      <xdr:col>24</xdr:col>
      <xdr:colOff>647700</xdr:colOff>
      <xdr:row>87</xdr:row>
      <xdr:rowOff>10584</xdr:rowOff>
    </xdr:to>
    <xdr:cxnSp macro="">
      <xdr:nvCxnSpPr>
        <xdr:cNvPr id="254" name="直線コネクタ 253"/>
        <xdr:cNvCxnSpPr/>
      </xdr:nvCxnSpPr>
      <xdr:spPr>
        <a:xfrm>
          <a:off x="16929100" y="149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21184</xdr:rowOff>
    </xdr:from>
    <xdr:ext cx="762000" cy="259045"/>
    <xdr:sp macro="" textlink="">
      <xdr:nvSpPr>
        <xdr:cNvPr id="255" name="給与水準   （国との比較）最大値テキスト"/>
        <xdr:cNvSpPr txBox="1"/>
      </xdr:nvSpPr>
      <xdr:spPr>
        <a:xfrm>
          <a:off x="17106900" y="1373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92.4</a:t>
          </a:r>
          <a:endParaRPr kumimoji="1" lang="ja-JP" altLang="en-US" sz="1000" b="1">
            <a:latin typeface="ＭＳ Ｐゴシック"/>
          </a:endParaRPr>
        </a:p>
      </xdr:txBody>
    </xdr:sp>
    <xdr:clientData/>
  </xdr:oneCellAnchor>
  <xdr:twoCellAnchor>
    <xdr:from>
      <xdr:col>24</xdr:col>
      <xdr:colOff>469900</xdr:colOff>
      <xdr:row>81</xdr:row>
      <xdr:rowOff>106257</xdr:rowOff>
    </xdr:from>
    <xdr:to>
      <xdr:col>24</xdr:col>
      <xdr:colOff>647700</xdr:colOff>
      <xdr:row>81</xdr:row>
      <xdr:rowOff>106257</xdr:rowOff>
    </xdr:to>
    <xdr:cxnSp macro="">
      <xdr:nvCxnSpPr>
        <xdr:cNvPr id="256" name="直線コネクタ 255"/>
        <xdr:cNvCxnSpPr/>
      </xdr:nvCxnSpPr>
      <xdr:spPr>
        <a:xfrm>
          <a:off x="16929100" y="1399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93134</xdr:rowOff>
    </xdr:from>
    <xdr:to>
      <xdr:col>24</xdr:col>
      <xdr:colOff>558800</xdr:colOff>
      <xdr:row>83</xdr:row>
      <xdr:rowOff>109220</xdr:rowOff>
    </xdr:to>
    <xdr:cxnSp macro="">
      <xdr:nvCxnSpPr>
        <xdr:cNvPr id="257" name="直線コネクタ 256"/>
        <xdr:cNvCxnSpPr/>
      </xdr:nvCxnSpPr>
      <xdr:spPr>
        <a:xfrm>
          <a:off x="16179800" y="1432348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60131</xdr:rowOff>
    </xdr:from>
    <xdr:ext cx="762000" cy="259045"/>
    <xdr:sp macro="" textlink="">
      <xdr:nvSpPr>
        <xdr:cNvPr id="258" name="給与水準   （国との比較）平均値テキスト"/>
        <xdr:cNvSpPr txBox="1"/>
      </xdr:nvSpPr>
      <xdr:spPr>
        <a:xfrm>
          <a:off x="17106900" y="1446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88054</xdr:rowOff>
    </xdr:from>
    <xdr:to>
      <xdr:col>24</xdr:col>
      <xdr:colOff>609600</xdr:colOff>
      <xdr:row>85</xdr:row>
      <xdr:rowOff>18204</xdr:rowOff>
    </xdr:to>
    <xdr:sp macro="" textlink="">
      <xdr:nvSpPr>
        <xdr:cNvPr id="259" name="フローチャート : 判断 258"/>
        <xdr:cNvSpPr/>
      </xdr:nvSpPr>
      <xdr:spPr>
        <a:xfrm>
          <a:off x="16967200" y="1448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93134</xdr:rowOff>
    </xdr:from>
    <xdr:to>
      <xdr:col>23</xdr:col>
      <xdr:colOff>406400</xdr:colOff>
      <xdr:row>87</xdr:row>
      <xdr:rowOff>2539</xdr:rowOff>
    </xdr:to>
    <xdr:cxnSp macro="">
      <xdr:nvCxnSpPr>
        <xdr:cNvPr id="260" name="直線コネクタ 259"/>
        <xdr:cNvCxnSpPr/>
      </xdr:nvCxnSpPr>
      <xdr:spPr>
        <a:xfrm flipV="1">
          <a:off x="15290800" y="14323484"/>
          <a:ext cx="889000" cy="59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63923</xdr:rowOff>
    </xdr:from>
    <xdr:to>
      <xdr:col>23</xdr:col>
      <xdr:colOff>457200</xdr:colOff>
      <xdr:row>84</xdr:row>
      <xdr:rowOff>165523</xdr:rowOff>
    </xdr:to>
    <xdr:sp macro="" textlink="">
      <xdr:nvSpPr>
        <xdr:cNvPr id="261" name="フローチャート : 判断 260"/>
        <xdr:cNvSpPr/>
      </xdr:nvSpPr>
      <xdr:spPr>
        <a:xfrm>
          <a:off x="16129000" y="1446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150300</xdr:rowOff>
    </xdr:from>
    <xdr:ext cx="736600" cy="259045"/>
    <xdr:sp macro="" textlink="">
      <xdr:nvSpPr>
        <xdr:cNvPr id="262" name="テキスト ボックス 261"/>
        <xdr:cNvSpPr txBox="1"/>
      </xdr:nvSpPr>
      <xdr:spPr>
        <a:xfrm>
          <a:off x="15798800" y="1455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98.9</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165946</xdr:rowOff>
    </xdr:from>
    <xdr:to>
      <xdr:col>22</xdr:col>
      <xdr:colOff>203200</xdr:colOff>
      <xdr:row>87</xdr:row>
      <xdr:rowOff>2539</xdr:rowOff>
    </xdr:to>
    <xdr:cxnSp macro="">
      <xdr:nvCxnSpPr>
        <xdr:cNvPr id="263" name="直線コネクタ 262"/>
        <xdr:cNvCxnSpPr/>
      </xdr:nvCxnSpPr>
      <xdr:spPr>
        <a:xfrm>
          <a:off x="14401800" y="1491064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88</xdr:row>
      <xdr:rowOff>37677</xdr:rowOff>
    </xdr:from>
    <xdr:to>
      <xdr:col>22</xdr:col>
      <xdr:colOff>254000</xdr:colOff>
      <xdr:row>88</xdr:row>
      <xdr:rowOff>139277</xdr:rowOff>
    </xdr:to>
    <xdr:sp macro="" textlink="">
      <xdr:nvSpPr>
        <xdr:cNvPr id="264" name="フローチャート : 判断 263"/>
        <xdr:cNvSpPr/>
      </xdr:nvSpPr>
      <xdr:spPr>
        <a:xfrm>
          <a:off x="15240000" y="151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88</xdr:row>
      <xdr:rowOff>124054</xdr:rowOff>
    </xdr:from>
    <xdr:ext cx="762000" cy="259045"/>
    <xdr:sp macro="" textlink="">
      <xdr:nvSpPr>
        <xdr:cNvPr id="265" name="テキスト ボックス 264"/>
        <xdr:cNvSpPr txBox="1"/>
      </xdr:nvSpPr>
      <xdr:spPr>
        <a:xfrm>
          <a:off x="14909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107.1</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20743</xdr:rowOff>
    </xdr:from>
    <xdr:to>
      <xdr:col>21</xdr:col>
      <xdr:colOff>0</xdr:colOff>
      <xdr:row>86</xdr:row>
      <xdr:rowOff>165946</xdr:rowOff>
    </xdr:to>
    <xdr:cxnSp macro="">
      <xdr:nvCxnSpPr>
        <xdr:cNvPr id="266" name="直線コネクタ 265"/>
        <xdr:cNvCxnSpPr/>
      </xdr:nvCxnSpPr>
      <xdr:spPr>
        <a:xfrm>
          <a:off x="13512800" y="14251093"/>
          <a:ext cx="889000" cy="65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61807</xdr:rowOff>
    </xdr:from>
    <xdr:to>
      <xdr:col>21</xdr:col>
      <xdr:colOff>50800</xdr:colOff>
      <xdr:row>88</xdr:row>
      <xdr:rowOff>163407</xdr:rowOff>
    </xdr:to>
    <xdr:sp macro="" textlink="">
      <xdr:nvSpPr>
        <xdr:cNvPr id="267" name="フローチャート : 判断 266"/>
        <xdr:cNvSpPr/>
      </xdr:nvSpPr>
      <xdr:spPr>
        <a:xfrm>
          <a:off x="14351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148184</xdr:rowOff>
    </xdr:from>
    <xdr:ext cx="762000" cy="259045"/>
    <xdr:sp macro="" textlink="">
      <xdr:nvSpPr>
        <xdr:cNvPr id="268" name="テキスト ボックス 267"/>
        <xdr:cNvSpPr txBox="1"/>
      </xdr:nvSpPr>
      <xdr:spPr>
        <a:xfrm>
          <a:off x="14020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107.4</a:t>
          </a:r>
          <a:endParaRPr kumimoji="1" lang="ja-JP" altLang="en-US" sz="1000" b="1">
            <a:solidFill>
              <a:srgbClr val="000080"/>
            </a:solidFill>
            <a:latin typeface="ＭＳ Ｐゴシック"/>
          </a:endParaRPr>
        </a:p>
      </xdr:txBody>
    </xdr:sp>
    <xdr:clientData/>
  </xdr:oneCellAnchor>
  <xdr:twoCellAnchor>
    <xdr:from>
      <xdr:col>19</xdr:col>
      <xdr:colOff>431800</xdr:colOff>
      <xdr:row>84</xdr:row>
      <xdr:rowOff>23707</xdr:rowOff>
    </xdr:from>
    <xdr:to>
      <xdr:col>19</xdr:col>
      <xdr:colOff>533400</xdr:colOff>
      <xdr:row>84</xdr:row>
      <xdr:rowOff>125307</xdr:rowOff>
    </xdr:to>
    <xdr:sp macro="" textlink="">
      <xdr:nvSpPr>
        <xdr:cNvPr id="269" name="フローチャート : 判断 268"/>
        <xdr:cNvSpPr/>
      </xdr:nvSpPr>
      <xdr:spPr>
        <a:xfrm>
          <a:off x="13462000" y="1442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110084</xdr:rowOff>
    </xdr:from>
    <xdr:ext cx="762000" cy="259045"/>
    <xdr:sp macro="" textlink="">
      <xdr:nvSpPr>
        <xdr:cNvPr id="270" name="テキスト ボックス 269"/>
        <xdr:cNvSpPr txBox="1"/>
      </xdr:nvSpPr>
      <xdr:spPr>
        <a:xfrm>
          <a:off x="131318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83</xdr:row>
      <xdr:rowOff>58420</xdr:rowOff>
    </xdr:from>
    <xdr:to>
      <xdr:col>24</xdr:col>
      <xdr:colOff>609600</xdr:colOff>
      <xdr:row>83</xdr:row>
      <xdr:rowOff>160020</xdr:rowOff>
    </xdr:to>
    <xdr:sp macro="" textlink="">
      <xdr:nvSpPr>
        <xdr:cNvPr id="276" name="円/楕円 275"/>
        <xdr:cNvSpPr/>
      </xdr:nvSpPr>
      <xdr:spPr>
        <a:xfrm>
          <a:off x="16967200" y="142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74947</xdr:rowOff>
    </xdr:from>
    <xdr:ext cx="762000" cy="259045"/>
    <xdr:sp macro="" textlink="">
      <xdr:nvSpPr>
        <xdr:cNvPr id="277" name="給与水準   （国との比較）該当値テキスト"/>
        <xdr:cNvSpPr txBox="1"/>
      </xdr:nvSpPr>
      <xdr:spPr>
        <a:xfrm>
          <a:off x="17106900" y="1413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42334</xdr:rowOff>
    </xdr:from>
    <xdr:to>
      <xdr:col>23</xdr:col>
      <xdr:colOff>457200</xdr:colOff>
      <xdr:row>83</xdr:row>
      <xdr:rowOff>143934</xdr:rowOff>
    </xdr:to>
    <xdr:sp macro="" textlink="">
      <xdr:nvSpPr>
        <xdr:cNvPr id="278" name="円/楕円 277"/>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154111</xdr:rowOff>
    </xdr:from>
    <xdr:ext cx="736600" cy="259045"/>
    <xdr:sp macro="" textlink="">
      <xdr:nvSpPr>
        <xdr:cNvPr id="279" name="テキスト ボックス 278"/>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123189</xdr:rowOff>
    </xdr:from>
    <xdr:to>
      <xdr:col>22</xdr:col>
      <xdr:colOff>254000</xdr:colOff>
      <xdr:row>87</xdr:row>
      <xdr:rowOff>53339</xdr:rowOff>
    </xdr:to>
    <xdr:sp macro="" textlink="">
      <xdr:nvSpPr>
        <xdr:cNvPr id="280" name="円/楕円 279"/>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63516</xdr:rowOff>
    </xdr:from>
    <xdr:ext cx="762000" cy="259045"/>
    <xdr:sp macro="" textlink="">
      <xdr:nvSpPr>
        <xdr:cNvPr id="281" name="テキスト ボックス 280"/>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115146</xdr:rowOff>
    </xdr:from>
    <xdr:to>
      <xdr:col>21</xdr:col>
      <xdr:colOff>50800</xdr:colOff>
      <xdr:row>87</xdr:row>
      <xdr:rowOff>45296</xdr:rowOff>
    </xdr:to>
    <xdr:sp macro="" textlink="">
      <xdr:nvSpPr>
        <xdr:cNvPr id="282" name="円/楕円 281"/>
        <xdr:cNvSpPr/>
      </xdr:nvSpPr>
      <xdr:spPr>
        <a:xfrm>
          <a:off x="14351000" y="1485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55473</xdr:rowOff>
    </xdr:from>
    <xdr:ext cx="762000" cy="259045"/>
    <xdr:sp macro="" textlink="">
      <xdr:nvSpPr>
        <xdr:cNvPr id="283" name="テキスト ボックス 282"/>
        <xdr:cNvSpPr txBox="1"/>
      </xdr:nvSpPr>
      <xdr:spPr>
        <a:xfrm>
          <a:off x="14020800" y="1462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103.8</a:t>
          </a:r>
          <a:endParaRPr kumimoji="1" lang="ja-JP" altLang="en-US" sz="1000" b="1">
            <a:solidFill>
              <a:srgbClr val="FF0000"/>
            </a:solidFill>
            <a:latin typeface="ＭＳ Ｐゴシック"/>
          </a:endParaRPr>
        </a:p>
      </xdr:txBody>
    </xdr:sp>
    <xdr:clientData/>
  </xdr:oneCellAnchor>
  <xdr:twoCellAnchor>
    <xdr:from>
      <xdr:col>19</xdr:col>
      <xdr:colOff>431800</xdr:colOff>
      <xdr:row>82</xdr:row>
      <xdr:rowOff>141393</xdr:rowOff>
    </xdr:from>
    <xdr:to>
      <xdr:col>19</xdr:col>
      <xdr:colOff>533400</xdr:colOff>
      <xdr:row>83</xdr:row>
      <xdr:rowOff>71543</xdr:rowOff>
    </xdr:to>
    <xdr:sp macro="" textlink="">
      <xdr:nvSpPr>
        <xdr:cNvPr id="284" name="円/楕円 283"/>
        <xdr:cNvSpPr/>
      </xdr:nvSpPr>
      <xdr:spPr>
        <a:xfrm>
          <a:off x="13462000" y="142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81</xdr:row>
      <xdr:rowOff>81720</xdr:rowOff>
    </xdr:from>
    <xdr:ext cx="762000" cy="259045"/>
    <xdr:sp macro="" textlink="">
      <xdr:nvSpPr>
        <xdr:cNvPr id="285" name="テキスト ボックス 284"/>
        <xdr:cNvSpPr txBox="1"/>
      </xdr:nvSpPr>
      <xdr:spPr>
        <a:xfrm>
          <a:off x="13131800" y="1396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[6.37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合併以降，集中改革プランと連動した定員適正化計画のもとで，一貫して職員の削減を行ってきたことから，平成２７年４月１日には定員適正化計画の目標値（合併時から４００人削減）を達成した。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今後は，効率的で質の高い行政運営を実現するために，行政需要の変化や地域特性などに配慮した新たな定員管理計画に基づき，職員採用・人員配置を実施するとともに，職員人件費の動向に配慮しつつ，組織運営の安定に努める。</a:t>
          </a:r>
          <a:endParaRPr lang="ja-JP" altLang="ja-JP">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33927</xdr:rowOff>
    </xdr:from>
    <xdr:to>
      <xdr:col>24</xdr:col>
      <xdr:colOff>558800</xdr:colOff>
      <xdr:row>67</xdr:row>
      <xdr:rowOff>142059</xdr:rowOff>
    </xdr:to>
    <xdr:cxnSp macro="">
      <xdr:nvCxnSpPr>
        <xdr:cNvPr id="317" name="直線コネクタ 316"/>
        <xdr:cNvCxnSpPr/>
      </xdr:nvCxnSpPr>
      <xdr:spPr>
        <a:xfrm flipV="1">
          <a:off x="17018000" y="9978027"/>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114136</xdr:rowOff>
    </xdr:from>
    <xdr:ext cx="762000" cy="259045"/>
    <xdr:sp macro="" textlink="">
      <xdr:nvSpPr>
        <xdr:cNvPr id="318" name="定員管理の状況最小値テキスト"/>
        <xdr:cNvSpPr txBox="1"/>
      </xdr:nvSpPr>
      <xdr:spPr>
        <a:xfrm>
          <a:off x="17106900" y="11601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24</xdr:col>
      <xdr:colOff>469900</xdr:colOff>
      <xdr:row>67</xdr:row>
      <xdr:rowOff>142059</xdr:rowOff>
    </xdr:from>
    <xdr:to>
      <xdr:col>24</xdr:col>
      <xdr:colOff>647700</xdr:colOff>
      <xdr:row>67</xdr:row>
      <xdr:rowOff>142059</xdr:rowOff>
    </xdr:to>
    <xdr:cxnSp macro="">
      <xdr:nvCxnSpPr>
        <xdr:cNvPr id="319" name="直線コネクタ 318"/>
        <xdr:cNvCxnSpPr/>
      </xdr:nvCxnSpPr>
      <xdr:spPr>
        <a:xfrm>
          <a:off x="16929100" y="1162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120304</xdr:rowOff>
    </xdr:from>
    <xdr:ext cx="762000" cy="259045"/>
    <xdr:sp macro="" textlink="">
      <xdr:nvSpPr>
        <xdr:cNvPr id="320" name="定員管理の状況最大値テキスト"/>
        <xdr:cNvSpPr txBox="1"/>
      </xdr:nvSpPr>
      <xdr:spPr>
        <a:xfrm>
          <a:off x="17106900" y="972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4.13</a:t>
          </a:r>
          <a:endParaRPr kumimoji="1" lang="ja-JP" altLang="en-US" sz="1000" b="1">
            <a:latin typeface="ＭＳ Ｐゴシック"/>
          </a:endParaRPr>
        </a:p>
      </xdr:txBody>
    </xdr:sp>
    <xdr:clientData/>
  </xdr:oneCellAnchor>
  <xdr:twoCellAnchor>
    <xdr:from>
      <xdr:col>24</xdr:col>
      <xdr:colOff>469900</xdr:colOff>
      <xdr:row>58</xdr:row>
      <xdr:rowOff>33927</xdr:rowOff>
    </xdr:from>
    <xdr:to>
      <xdr:col>24</xdr:col>
      <xdr:colOff>647700</xdr:colOff>
      <xdr:row>58</xdr:row>
      <xdr:rowOff>33927</xdr:rowOff>
    </xdr:to>
    <xdr:cxnSp macro="">
      <xdr:nvCxnSpPr>
        <xdr:cNvPr id="321" name="直線コネクタ 320"/>
        <xdr:cNvCxnSpPr/>
      </xdr:nvCxnSpPr>
      <xdr:spPr>
        <a:xfrm>
          <a:off x="16929100" y="997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120287</xdr:rowOff>
    </xdr:from>
    <xdr:to>
      <xdr:col>24</xdr:col>
      <xdr:colOff>558800</xdr:colOff>
      <xdr:row>62</xdr:row>
      <xdr:rowOff>144417</xdr:rowOff>
    </xdr:to>
    <xdr:cxnSp macro="">
      <xdr:nvCxnSpPr>
        <xdr:cNvPr id="322" name="直線コネクタ 321"/>
        <xdr:cNvCxnSpPr/>
      </xdr:nvCxnSpPr>
      <xdr:spPr>
        <a:xfrm flipV="1">
          <a:off x="16179800" y="10750187"/>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45011</xdr:rowOff>
    </xdr:from>
    <xdr:ext cx="762000" cy="259045"/>
    <xdr:sp macro="" textlink="">
      <xdr:nvSpPr>
        <xdr:cNvPr id="323" name="定員管理の状況平均値テキスト"/>
        <xdr:cNvSpPr txBox="1"/>
      </xdr:nvSpPr>
      <xdr:spPr>
        <a:xfrm>
          <a:off x="17106900" y="106749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6.38</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72934</xdr:rowOff>
    </xdr:from>
    <xdr:to>
      <xdr:col>24</xdr:col>
      <xdr:colOff>609600</xdr:colOff>
      <xdr:row>63</xdr:row>
      <xdr:rowOff>3084</xdr:rowOff>
    </xdr:to>
    <xdr:sp macro="" textlink="">
      <xdr:nvSpPr>
        <xdr:cNvPr id="324" name="フローチャート : 判断 323"/>
        <xdr:cNvSpPr/>
      </xdr:nvSpPr>
      <xdr:spPr>
        <a:xfrm>
          <a:off x="16967200" y="1070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144417</xdr:rowOff>
    </xdr:from>
    <xdr:to>
      <xdr:col>23</xdr:col>
      <xdr:colOff>406400</xdr:colOff>
      <xdr:row>63</xdr:row>
      <xdr:rowOff>21227</xdr:rowOff>
    </xdr:to>
    <xdr:cxnSp macro="">
      <xdr:nvCxnSpPr>
        <xdr:cNvPr id="325" name="直線コネクタ 324"/>
        <xdr:cNvCxnSpPr/>
      </xdr:nvCxnSpPr>
      <xdr:spPr>
        <a:xfrm flipV="1">
          <a:off x="15290800" y="1077431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79828</xdr:rowOff>
    </xdr:from>
    <xdr:to>
      <xdr:col>23</xdr:col>
      <xdr:colOff>457200</xdr:colOff>
      <xdr:row>63</xdr:row>
      <xdr:rowOff>9978</xdr:rowOff>
    </xdr:to>
    <xdr:sp macro="" textlink="">
      <xdr:nvSpPr>
        <xdr:cNvPr id="326" name="フローチャート : 判断 325"/>
        <xdr:cNvSpPr/>
      </xdr:nvSpPr>
      <xdr:spPr>
        <a:xfrm>
          <a:off x="16129000" y="1070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20155</xdr:rowOff>
    </xdr:from>
    <xdr:ext cx="736600" cy="259045"/>
    <xdr:sp macro="" textlink="">
      <xdr:nvSpPr>
        <xdr:cNvPr id="327" name="テキスト ボックス 326"/>
        <xdr:cNvSpPr txBox="1"/>
      </xdr:nvSpPr>
      <xdr:spPr>
        <a:xfrm>
          <a:off x="15798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21227</xdr:rowOff>
    </xdr:from>
    <xdr:to>
      <xdr:col>22</xdr:col>
      <xdr:colOff>203200</xdr:colOff>
      <xdr:row>63</xdr:row>
      <xdr:rowOff>117747</xdr:rowOff>
    </xdr:to>
    <xdr:cxnSp macro="">
      <xdr:nvCxnSpPr>
        <xdr:cNvPr id="328" name="直線コネクタ 327"/>
        <xdr:cNvCxnSpPr/>
      </xdr:nvCxnSpPr>
      <xdr:spPr>
        <a:xfrm flipV="1">
          <a:off x="14401800" y="1082257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90170</xdr:rowOff>
    </xdr:from>
    <xdr:to>
      <xdr:col>22</xdr:col>
      <xdr:colOff>254000</xdr:colOff>
      <xdr:row>63</xdr:row>
      <xdr:rowOff>20320</xdr:rowOff>
    </xdr:to>
    <xdr:sp macro="" textlink="">
      <xdr:nvSpPr>
        <xdr:cNvPr id="329" name="フローチャート : 判断 328"/>
        <xdr:cNvSpPr/>
      </xdr:nvSpPr>
      <xdr:spPr>
        <a:xfrm>
          <a:off x="15240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30497</xdr:rowOff>
    </xdr:from>
    <xdr:ext cx="762000" cy="259045"/>
    <xdr:sp macro="" textlink="">
      <xdr:nvSpPr>
        <xdr:cNvPr id="330" name="テキスト ボックス 329"/>
        <xdr:cNvSpPr txBox="1"/>
      </xdr:nvSpPr>
      <xdr:spPr>
        <a:xfrm>
          <a:off x="14909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117747</xdr:rowOff>
    </xdr:from>
    <xdr:to>
      <xdr:col>21</xdr:col>
      <xdr:colOff>0</xdr:colOff>
      <xdr:row>64</xdr:row>
      <xdr:rowOff>42817</xdr:rowOff>
    </xdr:to>
    <xdr:cxnSp macro="">
      <xdr:nvCxnSpPr>
        <xdr:cNvPr id="331" name="直線コネクタ 330"/>
        <xdr:cNvCxnSpPr/>
      </xdr:nvCxnSpPr>
      <xdr:spPr>
        <a:xfrm flipV="1">
          <a:off x="13512800" y="1091909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166007</xdr:rowOff>
    </xdr:from>
    <xdr:to>
      <xdr:col>21</xdr:col>
      <xdr:colOff>50800</xdr:colOff>
      <xdr:row>63</xdr:row>
      <xdr:rowOff>96157</xdr:rowOff>
    </xdr:to>
    <xdr:sp macro="" textlink="">
      <xdr:nvSpPr>
        <xdr:cNvPr id="332" name="フローチャート : 判断 331"/>
        <xdr:cNvSpPr/>
      </xdr:nvSpPr>
      <xdr:spPr>
        <a:xfrm>
          <a:off x="14351000" y="1079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106334</xdr:rowOff>
    </xdr:from>
    <xdr:ext cx="762000" cy="259045"/>
    <xdr:sp macro="" textlink="">
      <xdr:nvSpPr>
        <xdr:cNvPr id="333" name="テキスト ボックス 332"/>
        <xdr:cNvSpPr txBox="1"/>
      </xdr:nvSpPr>
      <xdr:spPr>
        <a:xfrm>
          <a:off x="14020800" y="105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6.65</a:t>
          </a:r>
          <a:endParaRPr kumimoji="1" lang="ja-JP" altLang="en-US" sz="1000" b="1">
            <a:solidFill>
              <a:srgbClr val="000080"/>
            </a:solidFill>
            <a:latin typeface="ＭＳ Ｐゴシック"/>
          </a:endParaRPr>
        </a:p>
      </xdr:txBody>
    </xdr:sp>
    <xdr:clientData/>
  </xdr:oneCellAnchor>
  <xdr:twoCellAnchor>
    <xdr:from>
      <xdr:col>19</xdr:col>
      <xdr:colOff>431800</xdr:colOff>
      <xdr:row>64</xdr:row>
      <xdr:rowOff>19594</xdr:rowOff>
    </xdr:from>
    <xdr:to>
      <xdr:col>19</xdr:col>
      <xdr:colOff>533400</xdr:colOff>
      <xdr:row>64</xdr:row>
      <xdr:rowOff>121194</xdr:rowOff>
    </xdr:to>
    <xdr:sp macro="" textlink="">
      <xdr:nvSpPr>
        <xdr:cNvPr id="334" name="フローチャート : 判断 333"/>
        <xdr:cNvSpPr/>
      </xdr:nvSpPr>
      <xdr:spPr>
        <a:xfrm>
          <a:off x="13462000" y="1099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105971</xdr:rowOff>
    </xdr:from>
    <xdr:ext cx="762000" cy="259045"/>
    <xdr:sp macro="" textlink="">
      <xdr:nvSpPr>
        <xdr:cNvPr id="335" name="テキスト ボックス 334"/>
        <xdr:cNvSpPr txBox="1"/>
      </xdr:nvSpPr>
      <xdr:spPr>
        <a:xfrm>
          <a:off x="13131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62</xdr:row>
      <xdr:rowOff>69487</xdr:rowOff>
    </xdr:from>
    <xdr:to>
      <xdr:col>24</xdr:col>
      <xdr:colOff>609600</xdr:colOff>
      <xdr:row>62</xdr:row>
      <xdr:rowOff>171087</xdr:rowOff>
    </xdr:to>
    <xdr:sp macro="" textlink="">
      <xdr:nvSpPr>
        <xdr:cNvPr id="341" name="円/楕円 340"/>
        <xdr:cNvSpPr/>
      </xdr:nvSpPr>
      <xdr:spPr>
        <a:xfrm>
          <a:off x="169672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86014</xdr:rowOff>
    </xdr:from>
    <xdr:ext cx="762000" cy="259045"/>
    <xdr:sp macro="" textlink="">
      <xdr:nvSpPr>
        <xdr:cNvPr id="342" name="定員管理の状況該当値テキスト"/>
        <xdr:cNvSpPr txBox="1"/>
      </xdr:nvSpPr>
      <xdr:spPr>
        <a:xfrm>
          <a:off x="17106900" y="10544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6.37</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93617</xdr:rowOff>
    </xdr:from>
    <xdr:to>
      <xdr:col>23</xdr:col>
      <xdr:colOff>457200</xdr:colOff>
      <xdr:row>63</xdr:row>
      <xdr:rowOff>23767</xdr:rowOff>
    </xdr:to>
    <xdr:sp macro="" textlink="">
      <xdr:nvSpPr>
        <xdr:cNvPr id="343" name="円/楕円 342"/>
        <xdr:cNvSpPr/>
      </xdr:nvSpPr>
      <xdr:spPr>
        <a:xfrm>
          <a:off x="16129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63</xdr:row>
      <xdr:rowOff>8544</xdr:rowOff>
    </xdr:from>
    <xdr:ext cx="736600" cy="259045"/>
    <xdr:sp macro="" textlink="">
      <xdr:nvSpPr>
        <xdr:cNvPr id="344" name="テキスト ボックス 343"/>
        <xdr:cNvSpPr txBox="1"/>
      </xdr:nvSpPr>
      <xdr:spPr>
        <a:xfrm>
          <a:off x="15798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141877</xdr:rowOff>
    </xdr:from>
    <xdr:to>
      <xdr:col>22</xdr:col>
      <xdr:colOff>254000</xdr:colOff>
      <xdr:row>63</xdr:row>
      <xdr:rowOff>72027</xdr:rowOff>
    </xdr:to>
    <xdr:sp macro="" textlink="">
      <xdr:nvSpPr>
        <xdr:cNvPr id="345" name="円/楕円 344"/>
        <xdr:cNvSpPr/>
      </xdr:nvSpPr>
      <xdr:spPr>
        <a:xfrm>
          <a:off x="15240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56804</xdr:rowOff>
    </xdr:from>
    <xdr:ext cx="762000" cy="259045"/>
    <xdr:sp macro="" textlink="">
      <xdr:nvSpPr>
        <xdr:cNvPr id="346" name="テキスト ボックス 345"/>
        <xdr:cNvSpPr txBox="1"/>
      </xdr:nvSpPr>
      <xdr:spPr>
        <a:xfrm>
          <a:off x="14909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6.58</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66947</xdr:rowOff>
    </xdr:from>
    <xdr:to>
      <xdr:col>21</xdr:col>
      <xdr:colOff>50800</xdr:colOff>
      <xdr:row>63</xdr:row>
      <xdr:rowOff>168547</xdr:rowOff>
    </xdr:to>
    <xdr:sp macro="" textlink="">
      <xdr:nvSpPr>
        <xdr:cNvPr id="347" name="円/楕円 346"/>
        <xdr:cNvSpPr/>
      </xdr:nvSpPr>
      <xdr:spPr>
        <a:xfrm>
          <a:off x="14351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153324</xdr:rowOff>
    </xdr:from>
    <xdr:ext cx="762000" cy="259045"/>
    <xdr:sp macro="" textlink="">
      <xdr:nvSpPr>
        <xdr:cNvPr id="348" name="テキスト ボックス 347"/>
        <xdr:cNvSpPr txBox="1"/>
      </xdr:nvSpPr>
      <xdr:spPr>
        <a:xfrm>
          <a:off x="14020800" y="10954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163467</xdr:rowOff>
    </xdr:from>
    <xdr:to>
      <xdr:col>19</xdr:col>
      <xdr:colOff>533400</xdr:colOff>
      <xdr:row>64</xdr:row>
      <xdr:rowOff>93617</xdr:rowOff>
    </xdr:to>
    <xdr:sp macro="" textlink="">
      <xdr:nvSpPr>
        <xdr:cNvPr id="349" name="円/楕円 348"/>
        <xdr:cNvSpPr/>
      </xdr:nvSpPr>
      <xdr:spPr>
        <a:xfrm>
          <a:off x="13462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103794</xdr:rowOff>
    </xdr:from>
    <xdr:ext cx="762000" cy="259045"/>
    <xdr:sp macro="" textlink="">
      <xdr:nvSpPr>
        <xdr:cNvPr id="350" name="テキスト ボックス 349"/>
        <xdr:cNvSpPr txBox="1"/>
      </xdr:nvSpPr>
      <xdr:spPr>
        <a:xfrm>
          <a:off x="13131800" y="1073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[10.2%]</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68/87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ea"/>
              <a:ea typeface="+mn-ea"/>
              <a:cs typeface="+mn-cs"/>
            </a:rPr>
            <a:t>元利償還金及び一部事務組合等の起こした地方債に係る準元利償還金等が減少したことが影響し，</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前年度から１．４ポイント低下した</a:t>
          </a:r>
          <a:r>
            <a:rPr kumimoji="0" lang="ja-JP" altLang="en-US" sz="1100" b="0" i="0" u="none" strike="noStrike" kern="0" cap="none" spc="0" normalizeH="0" baseline="0" noProof="0">
              <a:ln>
                <a:noFill/>
              </a:ln>
              <a:solidFill>
                <a:sysClr val="windowText" lastClr="000000"/>
              </a:solidFill>
              <a:effectLst/>
              <a:uLnTx/>
              <a:uFillTx/>
              <a:latin typeface="+mn-ea"/>
              <a:ea typeface="+mn-ea"/>
              <a:cs typeface="+mn-cs"/>
            </a:rPr>
            <a:t>が，全国平均を上回る数値となっている。今後，大規模な事業を控えていることから，</a:t>
          </a:r>
          <a:r>
            <a:rPr kumimoji="0" lang="ja-JP" altLang="ja-JP" sz="1100" b="0" i="0" u="none" strike="noStrike" kern="0" cap="none" spc="0" normalizeH="0" baseline="0" noProof="0">
              <a:ln>
                <a:noFill/>
              </a:ln>
              <a:solidFill>
                <a:sysClr val="windowText" lastClr="000000"/>
              </a:solidFill>
              <a:effectLst/>
              <a:uLnTx/>
              <a:uFillTx/>
              <a:latin typeface="+mn-ea"/>
              <a:ea typeface="+mn-ea"/>
              <a:cs typeface="+mn-cs"/>
            </a:rPr>
            <a:t>緊急度・住民ニーズを的確に把握した</a:t>
          </a:r>
          <a:r>
            <a:rPr kumimoji="0" lang="ja-JP" altLang="en-US" sz="1100" b="0" i="0" u="none" strike="noStrike" kern="0" cap="none" spc="0" normalizeH="0" baseline="0" noProof="0">
              <a:ln>
                <a:noFill/>
              </a:ln>
              <a:solidFill>
                <a:sysClr val="windowText" lastClr="000000"/>
              </a:solidFill>
              <a:effectLst/>
              <a:uLnTx/>
              <a:uFillTx/>
              <a:latin typeface="+mn-ea"/>
              <a:ea typeface="+mn-ea"/>
              <a:cs typeface="+mn-cs"/>
            </a:rPr>
            <a:t>上で，事業の縮小・整理を図り，起債に大きく頼ることのない財政運営に努めたい。</a:t>
          </a:r>
          <a:endParaRPr kumimoji="0" lang="ja-JP" altLang="ja-JP" sz="14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26162</xdr:rowOff>
    </xdr:from>
    <xdr:to>
      <xdr:col>24</xdr:col>
      <xdr:colOff>558800</xdr:colOff>
      <xdr:row>43</xdr:row>
      <xdr:rowOff>27686</xdr:rowOff>
    </xdr:to>
    <xdr:cxnSp macro="">
      <xdr:nvCxnSpPr>
        <xdr:cNvPr id="377" name="直線コネクタ 376"/>
        <xdr:cNvCxnSpPr/>
      </xdr:nvCxnSpPr>
      <xdr:spPr>
        <a:xfrm flipV="1">
          <a:off x="17018000" y="6198362"/>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42</xdr:row>
      <xdr:rowOff>171213</xdr:rowOff>
    </xdr:from>
    <xdr:ext cx="762000" cy="259045"/>
    <xdr:sp macro="" textlink="">
      <xdr:nvSpPr>
        <xdr:cNvPr id="378" name="公債費負担の状況最小値テキスト"/>
        <xdr:cNvSpPr txBox="1"/>
      </xdr:nvSpPr>
      <xdr:spPr>
        <a:xfrm>
          <a:off x="17106900" y="7372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24</xdr:col>
      <xdr:colOff>469900</xdr:colOff>
      <xdr:row>43</xdr:row>
      <xdr:rowOff>27686</xdr:rowOff>
    </xdr:from>
    <xdr:to>
      <xdr:col>24</xdr:col>
      <xdr:colOff>647700</xdr:colOff>
      <xdr:row>43</xdr:row>
      <xdr:rowOff>27686</xdr:rowOff>
    </xdr:to>
    <xdr:cxnSp macro="">
      <xdr:nvCxnSpPr>
        <xdr:cNvPr id="379" name="直線コネクタ 378"/>
        <xdr:cNvCxnSpPr/>
      </xdr:nvCxnSpPr>
      <xdr:spPr>
        <a:xfrm>
          <a:off x="16929100" y="7400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112539</xdr:rowOff>
    </xdr:from>
    <xdr:ext cx="762000" cy="259045"/>
    <xdr:sp macro="" textlink="">
      <xdr:nvSpPr>
        <xdr:cNvPr id="380" name="公債費負担の状況最大値テキスト"/>
        <xdr:cNvSpPr txBox="1"/>
      </xdr:nvSpPr>
      <xdr:spPr>
        <a:xfrm>
          <a:off x="17106900" y="594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26162</xdr:rowOff>
    </xdr:from>
    <xdr:to>
      <xdr:col>24</xdr:col>
      <xdr:colOff>647700</xdr:colOff>
      <xdr:row>36</xdr:row>
      <xdr:rowOff>26162</xdr:rowOff>
    </xdr:to>
    <xdr:cxnSp macro="">
      <xdr:nvCxnSpPr>
        <xdr:cNvPr id="381" name="直線コネクタ 380"/>
        <xdr:cNvCxnSpPr/>
      </xdr:nvCxnSpPr>
      <xdr:spPr>
        <a:xfrm>
          <a:off x="16929100" y="619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66802</xdr:rowOff>
    </xdr:from>
    <xdr:to>
      <xdr:col>24</xdr:col>
      <xdr:colOff>558800</xdr:colOff>
      <xdr:row>39</xdr:row>
      <xdr:rowOff>134366</xdr:rowOff>
    </xdr:to>
    <xdr:cxnSp macro="">
      <xdr:nvCxnSpPr>
        <xdr:cNvPr id="382" name="直線コネクタ 381"/>
        <xdr:cNvCxnSpPr/>
      </xdr:nvCxnSpPr>
      <xdr:spPr>
        <a:xfrm flipV="1">
          <a:off x="16179800" y="6753352"/>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37</xdr:row>
      <xdr:rowOff>54373</xdr:rowOff>
    </xdr:from>
    <xdr:ext cx="762000" cy="259045"/>
    <xdr:sp macro="" textlink="">
      <xdr:nvSpPr>
        <xdr:cNvPr id="383" name="公債費負担の状況平均値テキスト"/>
        <xdr:cNvSpPr txBox="1"/>
      </xdr:nvSpPr>
      <xdr:spPr>
        <a:xfrm>
          <a:off x="17106900" y="63980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38</xdr:row>
      <xdr:rowOff>37846</xdr:rowOff>
    </xdr:from>
    <xdr:to>
      <xdr:col>24</xdr:col>
      <xdr:colOff>609600</xdr:colOff>
      <xdr:row>38</xdr:row>
      <xdr:rowOff>139446</xdr:rowOff>
    </xdr:to>
    <xdr:sp macro="" textlink="">
      <xdr:nvSpPr>
        <xdr:cNvPr id="384" name="フローチャート : 判断 383"/>
        <xdr:cNvSpPr/>
      </xdr:nvSpPr>
      <xdr:spPr>
        <a:xfrm>
          <a:off x="169672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134366</xdr:rowOff>
    </xdr:from>
    <xdr:to>
      <xdr:col>23</xdr:col>
      <xdr:colOff>406400</xdr:colOff>
      <xdr:row>40</xdr:row>
      <xdr:rowOff>20828</xdr:rowOff>
    </xdr:to>
    <xdr:cxnSp macro="">
      <xdr:nvCxnSpPr>
        <xdr:cNvPr id="385" name="直線コネクタ 384"/>
        <xdr:cNvCxnSpPr/>
      </xdr:nvCxnSpPr>
      <xdr:spPr>
        <a:xfrm flipV="1">
          <a:off x="15290800" y="682091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38</xdr:row>
      <xdr:rowOff>76454</xdr:rowOff>
    </xdr:from>
    <xdr:to>
      <xdr:col>23</xdr:col>
      <xdr:colOff>457200</xdr:colOff>
      <xdr:row>39</xdr:row>
      <xdr:rowOff>6604</xdr:rowOff>
    </xdr:to>
    <xdr:sp macro="" textlink="">
      <xdr:nvSpPr>
        <xdr:cNvPr id="386" name="フローチャート : 判断 385"/>
        <xdr:cNvSpPr/>
      </xdr:nvSpPr>
      <xdr:spPr>
        <a:xfrm>
          <a:off x="16129000" y="659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16781</xdr:rowOff>
    </xdr:from>
    <xdr:ext cx="736600" cy="259045"/>
    <xdr:sp macro="" textlink="">
      <xdr:nvSpPr>
        <xdr:cNvPr id="387" name="テキスト ボックス 386"/>
        <xdr:cNvSpPr txBox="1"/>
      </xdr:nvSpPr>
      <xdr:spPr>
        <a:xfrm>
          <a:off x="15798800" y="6360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20828</xdr:rowOff>
    </xdr:from>
    <xdr:to>
      <xdr:col>22</xdr:col>
      <xdr:colOff>203200</xdr:colOff>
      <xdr:row>40</xdr:row>
      <xdr:rowOff>102870</xdr:rowOff>
    </xdr:to>
    <xdr:cxnSp macro="">
      <xdr:nvCxnSpPr>
        <xdr:cNvPr id="388" name="直線コネクタ 387"/>
        <xdr:cNvCxnSpPr/>
      </xdr:nvCxnSpPr>
      <xdr:spPr>
        <a:xfrm flipV="1">
          <a:off x="14401800" y="687882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38</xdr:row>
      <xdr:rowOff>105410</xdr:rowOff>
    </xdr:from>
    <xdr:to>
      <xdr:col>22</xdr:col>
      <xdr:colOff>254000</xdr:colOff>
      <xdr:row>39</xdr:row>
      <xdr:rowOff>35560</xdr:rowOff>
    </xdr:to>
    <xdr:sp macro="" textlink="">
      <xdr:nvSpPr>
        <xdr:cNvPr id="389" name="フローチャート : 判断 388"/>
        <xdr:cNvSpPr/>
      </xdr:nvSpPr>
      <xdr:spPr>
        <a:xfrm>
          <a:off x="152400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45737</xdr:rowOff>
    </xdr:from>
    <xdr:ext cx="762000" cy="259045"/>
    <xdr:sp macro="" textlink="">
      <xdr:nvSpPr>
        <xdr:cNvPr id="390" name="テキスト ボックス 389"/>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102870</xdr:rowOff>
    </xdr:from>
    <xdr:to>
      <xdr:col>21</xdr:col>
      <xdr:colOff>0</xdr:colOff>
      <xdr:row>40</xdr:row>
      <xdr:rowOff>127000</xdr:rowOff>
    </xdr:to>
    <xdr:cxnSp macro="">
      <xdr:nvCxnSpPr>
        <xdr:cNvPr id="391" name="直線コネクタ 390"/>
        <xdr:cNvCxnSpPr/>
      </xdr:nvCxnSpPr>
      <xdr:spPr>
        <a:xfrm flipV="1">
          <a:off x="13512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38</xdr:row>
      <xdr:rowOff>144018</xdr:rowOff>
    </xdr:from>
    <xdr:to>
      <xdr:col>21</xdr:col>
      <xdr:colOff>50800</xdr:colOff>
      <xdr:row>39</xdr:row>
      <xdr:rowOff>74168</xdr:rowOff>
    </xdr:to>
    <xdr:sp macro="" textlink="">
      <xdr:nvSpPr>
        <xdr:cNvPr id="392" name="フローチャート : 判断 391"/>
        <xdr:cNvSpPr/>
      </xdr:nvSpPr>
      <xdr:spPr>
        <a:xfrm>
          <a:off x="14351000" y="665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84345</xdr:rowOff>
    </xdr:from>
    <xdr:ext cx="762000" cy="259045"/>
    <xdr:sp macro="" textlink="">
      <xdr:nvSpPr>
        <xdr:cNvPr id="393" name="テキスト ボックス 392"/>
        <xdr:cNvSpPr txBox="1"/>
      </xdr:nvSpPr>
      <xdr:spPr>
        <a:xfrm>
          <a:off x="14020800" y="642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431800</xdr:colOff>
      <xdr:row>39</xdr:row>
      <xdr:rowOff>146304</xdr:rowOff>
    </xdr:from>
    <xdr:to>
      <xdr:col>19</xdr:col>
      <xdr:colOff>533400</xdr:colOff>
      <xdr:row>40</xdr:row>
      <xdr:rowOff>76454</xdr:rowOff>
    </xdr:to>
    <xdr:sp macro="" textlink="">
      <xdr:nvSpPr>
        <xdr:cNvPr id="394" name="フローチャート : 判断 393"/>
        <xdr:cNvSpPr/>
      </xdr:nvSpPr>
      <xdr:spPr>
        <a:xfrm>
          <a:off x="13462000" y="68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86631</xdr:rowOff>
    </xdr:from>
    <xdr:ext cx="762000" cy="259045"/>
    <xdr:sp macro="" textlink="">
      <xdr:nvSpPr>
        <xdr:cNvPr id="395" name="テキスト ボックス 394"/>
        <xdr:cNvSpPr txBox="1"/>
      </xdr:nvSpPr>
      <xdr:spPr>
        <a:xfrm>
          <a:off x="13131800" y="660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39</xdr:row>
      <xdr:rowOff>16002</xdr:rowOff>
    </xdr:from>
    <xdr:to>
      <xdr:col>24</xdr:col>
      <xdr:colOff>609600</xdr:colOff>
      <xdr:row>39</xdr:row>
      <xdr:rowOff>117602</xdr:rowOff>
    </xdr:to>
    <xdr:sp macro="" textlink="">
      <xdr:nvSpPr>
        <xdr:cNvPr id="401" name="円/楕円 400"/>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159529</xdr:rowOff>
    </xdr:from>
    <xdr:ext cx="762000" cy="259045"/>
    <xdr:sp macro="" textlink="">
      <xdr:nvSpPr>
        <xdr:cNvPr id="402" name="公債費負担の状況該当値テキスト"/>
        <xdr:cNvSpPr txBox="1"/>
      </xdr:nvSpPr>
      <xdr:spPr>
        <a:xfrm>
          <a:off x="17106900" y="667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83566</xdr:rowOff>
    </xdr:from>
    <xdr:to>
      <xdr:col>23</xdr:col>
      <xdr:colOff>457200</xdr:colOff>
      <xdr:row>40</xdr:row>
      <xdr:rowOff>13716</xdr:rowOff>
    </xdr:to>
    <xdr:sp macro="" textlink="">
      <xdr:nvSpPr>
        <xdr:cNvPr id="403" name="円/楕円 402"/>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169943</xdr:rowOff>
    </xdr:from>
    <xdr:ext cx="736600" cy="259045"/>
    <xdr:sp macro="" textlink="">
      <xdr:nvSpPr>
        <xdr:cNvPr id="404" name="テキスト ボックス 403"/>
        <xdr:cNvSpPr txBox="1"/>
      </xdr:nvSpPr>
      <xdr:spPr>
        <a:xfrm>
          <a:off x="15798800" y="6856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141478</xdr:rowOff>
    </xdr:from>
    <xdr:to>
      <xdr:col>22</xdr:col>
      <xdr:colOff>254000</xdr:colOff>
      <xdr:row>40</xdr:row>
      <xdr:rowOff>71628</xdr:rowOff>
    </xdr:to>
    <xdr:sp macro="" textlink="">
      <xdr:nvSpPr>
        <xdr:cNvPr id="405" name="円/楕円 404"/>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56405</xdr:rowOff>
    </xdr:from>
    <xdr:ext cx="762000" cy="259045"/>
    <xdr:sp macro="" textlink="">
      <xdr:nvSpPr>
        <xdr:cNvPr id="406" name="テキスト ボックス 405"/>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52070</xdr:rowOff>
    </xdr:from>
    <xdr:to>
      <xdr:col>21</xdr:col>
      <xdr:colOff>50800</xdr:colOff>
      <xdr:row>40</xdr:row>
      <xdr:rowOff>153670</xdr:rowOff>
    </xdr:to>
    <xdr:sp macro="" textlink="">
      <xdr:nvSpPr>
        <xdr:cNvPr id="407" name="円/楕円 406"/>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138447</xdr:rowOff>
    </xdr:from>
    <xdr:ext cx="762000" cy="259045"/>
    <xdr:sp macro="" textlink="">
      <xdr:nvSpPr>
        <xdr:cNvPr id="408" name="テキスト ボックス 407"/>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76200</xdr:rowOff>
    </xdr:from>
    <xdr:to>
      <xdr:col>19</xdr:col>
      <xdr:colOff>533400</xdr:colOff>
      <xdr:row>41</xdr:row>
      <xdr:rowOff>6350</xdr:rowOff>
    </xdr:to>
    <xdr:sp macro="" textlink="">
      <xdr:nvSpPr>
        <xdr:cNvPr id="409" name="円/楕円 408"/>
        <xdr:cNvSpPr/>
      </xdr:nvSpPr>
      <xdr:spPr>
        <a:xfrm>
          <a:off x="1346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162577</xdr:rowOff>
    </xdr:from>
    <xdr:ext cx="762000" cy="259045"/>
    <xdr:sp macro="" textlink="">
      <xdr:nvSpPr>
        <xdr:cNvPr id="410" name="テキスト ボックス 409"/>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[51.0%]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前年度から</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１２．２</a:t>
          </a:r>
          <a:r>
            <a:rPr kumimoji="0" lang="ja-JP" altLang="ja-JP" sz="1100" b="0" i="0" u="none" strike="noStrike" kern="0" cap="none" spc="0" normalizeH="0" baseline="0" noProof="0">
              <a:ln>
                <a:noFill/>
              </a:ln>
              <a:solidFill>
                <a:sysClr val="windowText" lastClr="000000"/>
              </a:solidFill>
              <a:effectLst/>
              <a:uLnTx/>
              <a:uFillTx/>
              <a:latin typeface="+mn-lt"/>
              <a:ea typeface="+mn-ea"/>
              <a:cs typeface="+mn-cs"/>
            </a:rPr>
            <a:t>ポイント低下している。</a:t>
          </a: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これは将来負担額について，退職者が前年比▲６３人となったことで退職手当負担見込額が減少したこと，地方債残高（教育施設整備事業，一般公共事業債等）の減等によるものである。今後も公債費等の義務的経費の削減を中心とする行財政改革を進め，財政の健全化に努めたい。</a:t>
          </a:r>
          <a:endParaRPr kumimoji="1" lang="ja-JP" altLang="en-US" sz="1100" b="0" i="0" u="none" strike="noStrike" kern="0" cap="none" spc="0" normalizeH="0" baseline="0" noProof="0">
            <a:ln>
              <a:noFill/>
            </a:ln>
            <a:solidFill>
              <a:sysClr val="windowText" lastClr="000000"/>
            </a:solidFill>
            <a:effectLst/>
            <a:uLnTx/>
            <a:uFillTx/>
            <a:latin typeface="ＭＳ Ｐゴシック"/>
            <a:ea typeface="+mn-ea"/>
            <a:cs typeface="+mn-cs"/>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7" name="直線コネクタ 426"/>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8" name="テキスト ボックス 427"/>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9" name="直線コネクタ 428"/>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0" name="テキスト ボックス 429"/>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1" name="直線コネクタ 430"/>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2" name="テキスト ボックス 431"/>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3" name="直線コネクタ 432"/>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4" name="テキスト ボックス 433"/>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86462</xdr:rowOff>
    </xdr:to>
    <xdr:cxnSp macro="">
      <xdr:nvCxnSpPr>
        <xdr:cNvPr id="437" name="直線コネクタ 436"/>
        <xdr:cNvCxnSpPr/>
      </xdr:nvCxnSpPr>
      <xdr:spPr>
        <a:xfrm flipV="1">
          <a:off x="17018000" y="2451100"/>
          <a:ext cx="0" cy="1407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58539</xdr:rowOff>
    </xdr:from>
    <xdr:ext cx="762000" cy="259045"/>
    <xdr:sp macro="" textlink="">
      <xdr:nvSpPr>
        <xdr:cNvPr id="438" name="将来負担の状況最小値テキスト"/>
        <xdr:cNvSpPr txBox="1"/>
      </xdr:nvSpPr>
      <xdr:spPr>
        <a:xfrm>
          <a:off x="17106900" y="383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291.6</a:t>
          </a:r>
          <a:endParaRPr kumimoji="1" lang="ja-JP" altLang="en-US" sz="1000" b="1">
            <a:latin typeface="ＭＳ Ｐゴシック"/>
          </a:endParaRPr>
        </a:p>
      </xdr:txBody>
    </xdr:sp>
    <xdr:clientData/>
  </xdr:oneCellAnchor>
  <xdr:twoCellAnchor>
    <xdr:from>
      <xdr:col>24</xdr:col>
      <xdr:colOff>469900</xdr:colOff>
      <xdr:row>22</xdr:row>
      <xdr:rowOff>86462</xdr:rowOff>
    </xdr:from>
    <xdr:to>
      <xdr:col>24</xdr:col>
      <xdr:colOff>647700</xdr:colOff>
      <xdr:row>22</xdr:row>
      <xdr:rowOff>86462</xdr:rowOff>
    </xdr:to>
    <xdr:cxnSp macro="">
      <xdr:nvCxnSpPr>
        <xdr:cNvPr id="439" name="直線コネクタ 438"/>
        <xdr:cNvCxnSpPr/>
      </xdr:nvCxnSpPr>
      <xdr:spPr>
        <a:xfrm>
          <a:off x="16929100" y="3858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0"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1" name="直線コネクタ 440"/>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125476</xdr:rowOff>
    </xdr:from>
    <xdr:to>
      <xdr:col>24</xdr:col>
      <xdr:colOff>558800</xdr:colOff>
      <xdr:row>16</xdr:row>
      <xdr:rowOff>12903</xdr:rowOff>
    </xdr:to>
    <xdr:cxnSp macro="">
      <xdr:nvCxnSpPr>
        <xdr:cNvPr id="442" name="直線コネクタ 441"/>
        <xdr:cNvCxnSpPr/>
      </xdr:nvCxnSpPr>
      <xdr:spPr>
        <a:xfrm flipV="1">
          <a:off x="16179800" y="2697226"/>
          <a:ext cx="838200" cy="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8196</xdr:rowOff>
    </xdr:from>
    <xdr:ext cx="762000" cy="259045"/>
    <xdr:sp macro="" textlink="">
      <xdr:nvSpPr>
        <xdr:cNvPr id="443" name="将来負担の状況平均値テキスト"/>
        <xdr:cNvSpPr txBox="1"/>
      </xdr:nvSpPr>
      <xdr:spPr>
        <a:xfrm>
          <a:off x="17106900" y="2408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33.8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163119</xdr:rowOff>
    </xdr:from>
    <xdr:to>
      <xdr:col>24</xdr:col>
      <xdr:colOff>609600</xdr:colOff>
      <xdr:row>15</xdr:row>
      <xdr:rowOff>93269</xdr:rowOff>
    </xdr:to>
    <xdr:sp macro="" textlink="">
      <xdr:nvSpPr>
        <xdr:cNvPr id="444" name="フローチャート : 判断 443"/>
        <xdr:cNvSpPr/>
      </xdr:nvSpPr>
      <xdr:spPr>
        <a:xfrm>
          <a:off x="16967200" y="2563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12903</xdr:rowOff>
    </xdr:from>
    <xdr:to>
      <xdr:col>23</xdr:col>
      <xdr:colOff>406400</xdr:colOff>
      <xdr:row>16</xdr:row>
      <xdr:rowOff>21590</xdr:rowOff>
    </xdr:to>
    <xdr:cxnSp macro="">
      <xdr:nvCxnSpPr>
        <xdr:cNvPr id="445" name="直線コネクタ 444"/>
        <xdr:cNvCxnSpPr/>
      </xdr:nvCxnSpPr>
      <xdr:spPr>
        <a:xfrm flipV="1">
          <a:off x="15290800" y="2756103"/>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10008</xdr:rowOff>
    </xdr:from>
    <xdr:to>
      <xdr:col>23</xdr:col>
      <xdr:colOff>457200</xdr:colOff>
      <xdr:row>15</xdr:row>
      <xdr:rowOff>111608</xdr:rowOff>
    </xdr:to>
    <xdr:sp macro="" textlink="">
      <xdr:nvSpPr>
        <xdr:cNvPr id="446" name="フローチャート : 判断 445"/>
        <xdr:cNvSpPr/>
      </xdr:nvSpPr>
      <xdr:spPr>
        <a:xfrm>
          <a:off x="16129000" y="25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121785</xdr:rowOff>
    </xdr:from>
    <xdr:ext cx="736600" cy="259045"/>
    <xdr:sp macro="" textlink="">
      <xdr:nvSpPr>
        <xdr:cNvPr id="447" name="テキスト ボックス 446"/>
        <xdr:cNvSpPr txBox="1"/>
      </xdr:nvSpPr>
      <xdr:spPr>
        <a:xfrm>
          <a:off x="15798800" y="2350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37.6</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21590</xdr:rowOff>
    </xdr:from>
    <xdr:to>
      <xdr:col>22</xdr:col>
      <xdr:colOff>203200</xdr:colOff>
      <xdr:row>16</xdr:row>
      <xdr:rowOff>92050</xdr:rowOff>
    </xdr:to>
    <xdr:cxnSp macro="">
      <xdr:nvCxnSpPr>
        <xdr:cNvPr id="448" name="直線コネクタ 447"/>
        <xdr:cNvCxnSpPr/>
      </xdr:nvCxnSpPr>
      <xdr:spPr>
        <a:xfrm flipV="1">
          <a:off x="14401800" y="2764790"/>
          <a:ext cx="889000" cy="7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51029</xdr:rowOff>
    </xdr:from>
    <xdr:to>
      <xdr:col>22</xdr:col>
      <xdr:colOff>254000</xdr:colOff>
      <xdr:row>15</xdr:row>
      <xdr:rowOff>152629</xdr:rowOff>
    </xdr:to>
    <xdr:sp macro="" textlink="">
      <xdr:nvSpPr>
        <xdr:cNvPr id="449" name="フローチャート : 判断 448"/>
        <xdr:cNvSpPr/>
      </xdr:nvSpPr>
      <xdr:spPr>
        <a:xfrm>
          <a:off x="15240000" y="262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162806</xdr:rowOff>
    </xdr:from>
    <xdr:ext cx="762000" cy="259045"/>
    <xdr:sp macro="" textlink="">
      <xdr:nvSpPr>
        <xdr:cNvPr id="450" name="テキスト ボックス 449"/>
        <xdr:cNvSpPr txBox="1"/>
      </xdr:nvSpPr>
      <xdr:spPr>
        <a:xfrm>
          <a:off x="14909800" y="2391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92050</xdr:rowOff>
    </xdr:from>
    <xdr:to>
      <xdr:col>21</xdr:col>
      <xdr:colOff>0</xdr:colOff>
      <xdr:row>16</xdr:row>
      <xdr:rowOff>168300</xdr:rowOff>
    </xdr:to>
    <xdr:cxnSp macro="">
      <xdr:nvCxnSpPr>
        <xdr:cNvPr id="451" name="直線コネクタ 450"/>
        <xdr:cNvCxnSpPr/>
      </xdr:nvCxnSpPr>
      <xdr:spPr>
        <a:xfrm flipV="1">
          <a:off x="13512800" y="2835250"/>
          <a:ext cx="889000" cy="7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96393</xdr:rowOff>
    </xdr:from>
    <xdr:to>
      <xdr:col>21</xdr:col>
      <xdr:colOff>50800</xdr:colOff>
      <xdr:row>16</xdr:row>
      <xdr:rowOff>26543</xdr:rowOff>
    </xdr:to>
    <xdr:sp macro="" textlink="">
      <xdr:nvSpPr>
        <xdr:cNvPr id="452" name="フローチャート : 判断 451"/>
        <xdr:cNvSpPr/>
      </xdr:nvSpPr>
      <xdr:spPr>
        <a:xfrm>
          <a:off x="14351000" y="266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36720</xdr:rowOff>
    </xdr:from>
    <xdr:ext cx="762000" cy="259045"/>
    <xdr:sp macro="" textlink="">
      <xdr:nvSpPr>
        <xdr:cNvPr id="453" name="テキスト ボックス 452"/>
        <xdr:cNvSpPr txBox="1"/>
      </xdr:nvSpPr>
      <xdr:spPr>
        <a:xfrm>
          <a:off x="14020800" y="243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83718</xdr:rowOff>
    </xdr:from>
    <xdr:to>
      <xdr:col>19</xdr:col>
      <xdr:colOff>533400</xdr:colOff>
      <xdr:row>17</xdr:row>
      <xdr:rowOff>13868</xdr:rowOff>
    </xdr:to>
    <xdr:sp macro="" textlink="">
      <xdr:nvSpPr>
        <xdr:cNvPr id="454" name="フローチャート : 判断 453"/>
        <xdr:cNvSpPr/>
      </xdr:nvSpPr>
      <xdr:spPr>
        <a:xfrm>
          <a:off x="13462000" y="282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24045</xdr:rowOff>
    </xdr:from>
    <xdr:ext cx="762000" cy="259045"/>
    <xdr:sp macro="" textlink="">
      <xdr:nvSpPr>
        <xdr:cNvPr id="455" name="テキスト ボックス 454"/>
        <xdr:cNvSpPr txBox="1"/>
      </xdr:nvSpPr>
      <xdr:spPr>
        <a:xfrm>
          <a:off x="13131800" y="2595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24</xdr:col>
      <xdr:colOff>508000</xdr:colOff>
      <xdr:row>15</xdr:row>
      <xdr:rowOff>74676</xdr:rowOff>
    </xdr:from>
    <xdr:to>
      <xdr:col>24</xdr:col>
      <xdr:colOff>609600</xdr:colOff>
      <xdr:row>16</xdr:row>
      <xdr:rowOff>4826</xdr:rowOff>
    </xdr:to>
    <xdr:sp macro="" textlink="">
      <xdr:nvSpPr>
        <xdr:cNvPr id="461" name="円/楕円 460"/>
        <xdr:cNvSpPr/>
      </xdr:nvSpPr>
      <xdr:spPr>
        <a:xfrm>
          <a:off x="169672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46753</xdr:rowOff>
    </xdr:from>
    <xdr:ext cx="762000" cy="259045"/>
    <xdr:sp macro="" textlink="">
      <xdr:nvSpPr>
        <xdr:cNvPr id="462" name="将来負担の状況該当値テキスト"/>
        <xdr:cNvSpPr txBox="1"/>
      </xdr:nvSpPr>
      <xdr:spPr>
        <a:xfrm>
          <a:off x="17106900" y="261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133553</xdr:rowOff>
    </xdr:from>
    <xdr:to>
      <xdr:col>23</xdr:col>
      <xdr:colOff>457200</xdr:colOff>
      <xdr:row>16</xdr:row>
      <xdr:rowOff>63703</xdr:rowOff>
    </xdr:to>
    <xdr:sp macro="" textlink="">
      <xdr:nvSpPr>
        <xdr:cNvPr id="463" name="円/楕円 462"/>
        <xdr:cNvSpPr/>
      </xdr:nvSpPr>
      <xdr:spPr>
        <a:xfrm>
          <a:off x="16129000" y="27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48480</xdr:rowOff>
    </xdr:from>
    <xdr:ext cx="736600" cy="259045"/>
    <xdr:sp macro="" textlink="">
      <xdr:nvSpPr>
        <xdr:cNvPr id="464" name="テキスト ボックス 463"/>
        <xdr:cNvSpPr txBox="1"/>
      </xdr:nvSpPr>
      <xdr:spPr>
        <a:xfrm>
          <a:off x="15798800" y="2791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142240</xdr:rowOff>
    </xdr:from>
    <xdr:to>
      <xdr:col>22</xdr:col>
      <xdr:colOff>254000</xdr:colOff>
      <xdr:row>16</xdr:row>
      <xdr:rowOff>72390</xdr:rowOff>
    </xdr:to>
    <xdr:sp macro="" textlink="">
      <xdr:nvSpPr>
        <xdr:cNvPr id="465" name="円/楕円 464"/>
        <xdr:cNvSpPr/>
      </xdr:nvSpPr>
      <xdr:spPr>
        <a:xfrm>
          <a:off x="15240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57167</xdr:rowOff>
    </xdr:from>
    <xdr:ext cx="762000" cy="259045"/>
    <xdr:sp macro="" textlink="">
      <xdr:nvSpPr>
        <xdr:cNvPr id="466" name="テキスト ボックス 465"/>
        <xdr:cNvSpPr txBox="1"/>
      </xdr:nvSpPr>
      <xdr:spPr>
        <a:xfrm>
          <a:off x="14909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41250</xdr:rowOff>
    </xdr:from>
    <xdr:to>
      <xdr:col>21</xdr:col>
      <xdr:colOff>50800</xdr:colOff>
      <xdr:row>16</xdr:row>
      <xdr:rowOff>142850</xdr:rowOff>
    </xdr:to>
    <xdr:sp macro="" textlink="">
      <xdr:nvSpPr>
        <xdr:cNvPr id="467" name="円/楕円 466"/>
        <xdr:cNvSpPr/>
      </xdr:nvSpPr>
      <xdr:spPr>
        <a:xfrm>
          <a:off x="14351000" y="278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127627</xdr:rowOff>
    </xdr:from>
    <xdr:ext cx="762000" cy="259045"/>
    <xdr:sp macro="" textlink="">
      <xdr:nvSpPr>
        <xdr:cNvPr id="468" name="テキスト ボックス 467"/>
        <xdr:cNvSpPr txBox="1"/>
      </xdr:nvSpPr>
      <xdr:spPr>
        <a:xfrm>
          <a:off x="14020800" y="287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79.6</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117500</xdr:rowOff>
    </xdr:from>
    <xdr:to>
      <xdr:col>19</xdr:col>
      <xdr:colOff>533400</xdr:colOff>
      <xdr:row>17</xdr:row>
      <xdr:rowOff>47650</xdr:rowOff>
    </xdr:to>
    <xdr:sp macro="" textlink="">
      <xdr:nvSpPr>
        <xdr:cNvPr id="469" name="円/楕円 468"/>
        <xdr:cNvSpPr/>
      </xdr:nvSpPr>
      <xdr:spPr>
        <a:xfrm>
          <a:off x="13462000" y="28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32427</xdr:rowOff>
    </xdr:from>
    <xdr:ext cx="762000" cy="259045"/>
    <xdr:sp macro="" textlink="">
      <xdr:nvSpPr>
        <xdr:cNvPr id="470" name="テキスト ボックス 469"/>
        <xdr:cNvSpPr txBox="1"/>
      </xdr:nvSpPr>
      <xdr:spPr>
        <a:xfrm>
          <a:off x="13131800" y="29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宮城県大崎市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26</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134,760
134,100
796.80
64,900,621
61,539,304
1,857,483
36,787,884
62,955,655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(H27.1.1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10.2
51.0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H22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184731" cy="259045"/>
    <xdr:sp macro="" textlink="">
      <xdr:nvSpPr>
        <xdr:cNvPr id="31" name="テキスト ボックス 30"/>
        <xdr:cNvSpPr txBox="1"/>
      </xdr:nvSpPr>
      <xdr:spPr>
        <a:xfrm>
          <a:off x="698500" y="3746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2" name="正方形/長方形 31"/>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3" name="正方形/長方形 32"/>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4" name="正方形/長方形 33"/>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5" name="正方形/長方形 34"/>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6" name="正方形/長方形 35"/>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23.8</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7" name="正方形/長方形 36"/>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38" name="正方形/長方形 37"/>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39" name="正方形/長方形 38"/>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0" name="正方形/長方形 39"/>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1" name="正方形/長方形 40"/>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2" name="テキスト ボックス 41"/>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前年度から０．</a:t>
          </a:r>
          <a:r>
            <a:rPr lang="ja-JP" altLang="en-US" sz="1100">
              <a:solidFill>
                <a:schemeClr val="dk1"/>
              </a:solidFill>
              <a:effectLst/>
              <a:latin typeface="+mn-lt"/>
              <a:ea typeface="+mn-ea"/>
              <a:cs typeface="+mn-cs"/>
            </a:rPr>
            <a:t>４</a:t>
          </a:r>
          <a:r>
            <a:rPr lang="ja-JP" altLang="ja-JP" sz="1100">
              <a:solidFill>
                <a:schemeClr val="dk1"/>
              </a:solidFill>
              <a:effectLst/>
              <a:latin typeface="+mn-lt"/>
              <a:ea typeface="+mn-ea"/>
              <a:cs typeface="+mn-cs"/>
            </a:rPr>
            <a:t>ポイント低下している。人件費については，定員適正化計画による職員削減</a:t>
          </a:r>
          <a:r>
            <a:rPr lang="ja-JP" altLang="en-US" sz="1100">
              <a:solidFill>
                <a:schemeClr val="dk1"/>
              </a:solidFill>
              <a:effectLst/>
              <a:latin typeface="+mn-lt"/>
              <a:ea typeface="+mn-ea"/>
              <a:cs typeface="+mn-cs"/>
            </a:rPr>
            <a:t>を継続して実施してきたことから年々</a:t>
          </a:r>
          <a:r>
            <a:rPr lang="ja-JP" altLang="ja-JP" sz="1100">
              <a:solidFill>
                <a:schemeClr val="dk1"/>
              </a:solidFill>
              <a:effectLst/>
              <a:latin typeface="+mn-lt"/>
              <a:ea typeface="+mn-ea"/>
              <a:cs typeface="+mn-cs"/>
            </a:rPr>
            <a:t>減少</a:t>
          </a:r>
          <a:r>
            <a:rPr lang="ja-JP" altLang="en-US" sz="1100">
              <a:solidFill>
                <a:schemeClr val="dk1"/>
              </a:solidFill>
              <a:effectLst/>
              <a:latin typeface="+mn-lt"/>
              <a:ea typeface="+mn-ea"/>
              <a:cs typeface="+mn-cs"/>
            </a:rPr>
            <a:t>してきて</a:t>
          </a:r>
          <a:r>
            <a:rPr lang="ja-JP" altLang="en-US" sz="1100">
              <a:solidFill>
                <a:sysClr val="windowText" lastClr="000000"/>
              </a:solidFill>
              <a:effectLst/>
              <a:latin typeface="+mn-lt"/>
              <a:ea typeface="+mn-ea"/>
              <a:cs typeface="+mn-cs"/>
            </a:rPr>
            <a:t>いる。平成２７年４月１日に定員削減の目標を達成し，平成２７年度からは定員管理計画に基づく定数管理を実施していくこととしており，人件費については引き続き抑制に努めていく。</a:t>
          </a:r>
          <a:endParaRPr kumimoji="1" lang="ja-JP" altLang="en-US" sz="1300">
            <a:solidFill>
              <a:sysClr val="windowText" lastClr="000000"/>
            </a:solidFill>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3" name="テキスト ボックス 42"/>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4" name="直線コネクタ 43"/>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5" name="テキスト ボックス 44"/>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6" name="直線コネクタ 45"/>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7" name="テキスト ボックス 46"/>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48" name="直線コネクタ 47"/>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49" name="テキスト ボックス 48"/>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0" name="直線コネクタ 49"/>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1" name="テキスト ボックス 50"/>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2" name="直線コネクタ 51"/>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3" name="テキスト ボックス 52"/>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4" name="直線コネクタ 53"/>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5" name="テキスト ボックス 54"/>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85090</xdr:rowOff>
    </xdr:from>
    <xdr:to>
      <xdr:col>7</xdr:col>
      <xdr:colOff>15875</xdr:colOff>
      <xdr:row>41</xdr:row>
      <xdr:rowOff>8890</xdr:rowOff>
    </xdr:to>
    <xdr:cxnSp macro="">
      <xdr:nvCxnSpPr>
        <xdr:cNvPr id="59" name="直線コネクタ 58"/>
        <xdr:cNvCxnSpPr/>
      </xdr:nvCxnSpPr>
      <xdr:spPr>
        <a:xfrm flipV="1">
          <a:off x="4826000" y="5742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0"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1" name="直線コネクタ 60"/>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17</xdr:rowOff>
    </xdr:from>
    <xdr:ext cx="762000" cy="259045"/>
    <xdr:sp macro="" textlink="">
      <xdr:nvSpPr>
        <xdr:cNvPr id="62"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a:t>
          </a:r>
          <a:endParaRPr kumimoji="1" lang="ja-JP" altLang="en-US" sz="1000" b="1">
            <a:latin typeface="ＭＳ Ｐゴシック"/>
          </a:endParaRPr>
        </a:p>
      </xdr:txBody>
    </xdr:sp>
    <xdr:clientData/>
  </xdr:oneCellAnchor>
  <xdr:twoCellAnchor>
    <xdr:from>
      <xdr:col>6</xdr:col>
      <xdr:colOff>612775</xdr:colOff>
      <xdr:row>33</xdr:row>
      <xdr:rowOff>85090</xdr:rowOff>
    </xdr:from>
    <xdr:to>
      <xdr:col>7</xdr:col>
      <xdr:colOff>104775</xdr:colOff>
      <xdr:row>33</xdr:row>
      <xdr:rowOff>85090</xdr:rowOff>
    </xdr:to>
    <xdr:cxnSp macro="">
      <xdr:nvCxnSpPr>
        <xdr:cNvPr id="63" name="直線コネクタ 62"/>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16510</xdr:rowOff>
    </xdr:from>
    <xdr:to>
      <xdr:col>7</xdr:col>
      <xdr:colOff>15875</xdr:colOff>
      <xdr:row>35</xdr:row>
      <xdr:rowOff>46990</xdr:rowOff>
    </xdr:to>
    <xdr:cxnSp macro="">
      <xdr:nvCxnSpPr>
        <xdr:cNvPr id="64" name="直線コネクタ 63"/>
        <xdr:cNvCxnSpPr/>
      </xdr:nvCxnSpPr>
      <xdr:spPr>
        <a:xfrm flipV="1">
          <a:off x="3987800" y="60172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78757</xdr:rowOff>
    </xdr:from>
    <xdr:ext cx="762000" cy="259045"/>
    <xdr:sp macro="" textlink="">
      <xdr:nvSpPr>
        <xdr:cNvPr id="65" name="人件費平均値テキスト"/>
        <xdr:cNvSpPr txBox="1"/>
      </xdr:nvSpPr>
      <xdr:spPr>
        <a:xfrm>
          <a:off x="4914900" y="6250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106680</xdr:rowOff>
    </xdr:from>
    <xdr:to>
      <xdr:col>7</xdr:col>
      <xdr:colOff>66675</xdr:colOff>
      <xdr:row>37</xdr:row>
      <xdr:rowOff>36830</xdr:rowOff>
    </xdr:to>
    <xdr:sp macro="" textlink="">
      <xdr:nvSpPr>
        <xdr:cNvPr id="66" name="フローチャート : 判断 65"/>
        <xdr:cNvSpPr/>
      </xdr:nvSpPr>
      <xdr:spPr>
        <a:xfrm>
          <a:off x="47752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46990</xdr:rowOff>
    </xdr:from>
    <xdr:to>
      <xdr:col>5</xdr:col>
      <xdr:colOff>549275</xdr:colOff>
      <xdr:row>35</xdr:row>
      <xdr:rowOff>107950</xdr:rowOff>
    </xdr:to>
    <xdr:cxnSp macro="">
      <xdr:nvCxnSpPr>
        <xdr:cNvPr id="67" name="直線コネクタ 66"/>
        <xdr:cNvCxnSpPr/>
      </xdr:nvCxnSpPr>
      <xdr:spPr>
        <a:xfrm flipV="1">
          <a:off x="3098800" y="60477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106680</xdr:rowOff>
    </xdr:from>
    <xdr:to>
      <xdr:col>5</xdr:col>
      <xdr:colOff>600075</xdr:colOff>
      <xdr:row>37</xdr:row>
      <xdr:rowOff>36830</xdr:rowOff>
    </xdr:to>
    <xdr:sp macro="" textlink="">
      <xdr:nvSpPr>
        <xdr:cNvPr id="68" name="フローチャート : 判断 67"/>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21607</xdr:rowOff>
    </xdr:from>
    <xdr:ext cx="736600" cy="259045"/>
    <xdr:sp macro="" textlink="">
      <xdr:nvSpPr>
        <xdr:cNvPr id="69" name="テキスト ボックス 68"/>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23.9</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107950</xdr:rowOff>
    </xdr:from>
    <xdr:to>
      <xdr:col>4</xdr:col>
      <xdr:colOff>346075</xdr:colOff>
      <xdr:row>35</xdr:row>
      <xdr:rowOff>153670</xdr:rowOff>
    </xdr:to>
    <xdr:cxnSp macro="">
      <xdr:nvCxnSpPr>
        <xdr:cNvPr id="70" name="直線コネクタ 69"/>
        <xdr:cNvCxnSpPr/>
      </xdr:nvCxnSpPr>
      <xdr:spPr>
        <a:xfrm flipV="1">
          <a:off x="2209800" y="61087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41910</xdr:rowOff>
    </xdr:from>
    <xdr:to>
      <xdr:col>4</xdr:col>
      <xdr:colOff>396875</xdr:colOff>
      <xdr:row>37</xdr:row>
      <xdr:rowOff>143510</xdr:rowOff>
    </xdr:to>
    <xdr:sp macro="" textlink="">
      <xdr:nvSpPr>
        <xdr:cNvPr id="71" name="フローチャート :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153670</xdr:rowOff>
    </xdr:from>
    <xdr:to>
      <xdr:col>3</xdr:col>
      <xdr:colOff>142875</xdr:colOff>
      <xdr:row>35</xdr:row>
      <xdr:rowOff>168910</xdr:rowOff>
    </xdr:to>
    <xdr:cxnSp macro="">
      <xdr:nvCxnSpPr>
        <xdr:cNvPr id="73" name="直線コネクタ 72"/>
        <xdr:cNvCxnSpPr/>
      </xdr:nvCxnSpPr>
      <xdr:spPr>
        <a:xfrm flipV="1">
          <a:off x="1320800" y="6154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95250</xdr:rowOff>
    </xdr:from>
    <xdr:to>
      <xdr:col>3</xdr:col>
      <xdr:colOff>193675</xdr:colOff>
      <xdr:row>38</xdr:row>
      <xdr:rowOff>25400</xdr:rowOff>
    </xdr:to>
    <xdr:sp macro="" textlink="">
      <xdr:nvSpPr>
        <xdr:cNvPr id="74" name="フローチャート : 判断 73"/>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10177</xdr:rowOff>
    </xdr:from>
    <xdr:ext cx="762000" cy="259045"/>
    <xdr:sp macro="" textlink="">
      <xdr:nvSpPr>
        <xdr:cNvPr id="75" name="テキスト ボックス 74"/>
        <xdr:cNvSpPr txBox="1"/>
      </xdr:nvSpPr>
      <xdr:spPr>
        <a:xfrm>
          <a:off x="1828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6" name="フローチャート : 判断 75"/>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7" name="テキスト ボックス 76"/>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34</xdr:row>
      <xdr:rowOff>137160</xdr:rowOff>
    </xdr:from>
    <xdr:to>
      <xdr:col>7</xdr:col>
      <xdr:colOff>66675</xdr:colOff>
      <xdr:row>35</xdr:row>
      <xdr:rowOff>67310</xdr:rowOff>
    </xdr:to>
    <xdr:sp macro="" textlink="">
      <xdr:nvSpPr>
        <xdr:cNvPr id="83" name="円/楕円 82"/>
        <xdr:cNvSpPr/>
      </xdr:nvSpPr>
      <xdr:spPr>
        <a:xfrm>
          <a:off x="47752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33</xdr:row>
      <xdr:rowOff>153687</xdr:rowOff>
    </xdr:from>
    <xdr:ext cx="762000" cy="259045"/>
    <xdr:sp macro="" textlink="">
      <xdr:nvSpPr>
        <xdr:cNvPr id="84" name="人件費該当値テキスト"/>
        <xdr:cNvSpPr txBox="1"/>
      </xdr:nvSpPr>
      <xdr:spPr>
        <a:xfrm>
          <a:off x="49149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167640</xdr:rowOff>
    </xdr:from>
    <xdr:to>
      <xdr:col>5</xdr:col>
      <xdr:colOff>600075</xdr:colOff>
      <xdr:row>35</xdr:row>
      <xdr:rowOff>97790</xdr:rowOff>
    </xdr:to>
    <xdr:sp macro="" textlink="">
      <xdr:nvSpPr>
        <xdr:cNvPr id="85" name="円/楕円 84"/>
        <xdr:cNvSpPr/>
      </xdr:nvSpPr>
      <xdr:spPr>
        <a:xfrm>
          <a:off x="3937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107967</xdr:rowOff>
    </xdr:from>
    <xdr:ext cx="736600" cy="259045"/>
    <xdr:sp macro="" textlink="">
      <xdr:nvSpPr>
        <xdr:cNvPr id="86" name="テキスト ボックス 85"/>
        <xdr:cNvSpPr txBox="1"/>
      </xdr:nvSpPr>
      <xdr:spPr>
        <a:xfrm>
          <a:off x="3606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57150</xdr:rowOff>
    </xdr:from>
    <xdr:to>
      <xdr:col>4</xdr:col>
      <xdr:colOff>396875</xdr:colOff>
      <xdr:row>35</xdr:row>
      <xdr:rowOff>158750</xdr:rowOff>
    </xdr:to>
    <xdr:sp macro="" textlink="">
      <xdr:nvSpPr>
        <xdr:cNvPr id="87" name="円/楕円 86"/>
        <xdr:cNvSpPr/>
      </xdr:nvSpPr>
      <xdr:spPr>
        <a:xfrm>
          <a:off x="3048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168927</xdr:rowOff>
    </xdr:from>
    <xdr:ext cx="762000" cy="259045"/>
    <xdr:sp macro="" textlink="">
      <xdr:nvSpPr>
        <xdr:cNvPr id="88" name="テキスト ボックス 87"/>
        <xdr:cNvSpPr txBox="1"/>
      </xdr:nvSpPr>
      <xdr:spPr>
        <a:xfrm>
          <a:off x="2717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102870</xdr:rowOff>
    </xdr:from>
    <xdr:to>
      <xdr:col>3</xdr:col>
      <xdr:colOff>193675</xdr:colOff>
      <xdr:row>36</xdr:row>
      <xdr:rowOff>33020</xdr:rowOff>
    </xdr:to>
    <xdr:sp macro="" textlink="">
      <xdr:nvSpPr>
        <xdr:cNvPr id="89" name="円/楕円 88"/>
        <xdr:cNvSpPr/>
      </xdr:nvSpPr>
      <xdr:spPr>
        <a:xfrm>
          <a:off x="2159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43197</xdr:rowOff>
    </xdr:from>
    <xdr:ext cx="762000" cy="259045"/>
    <xdr:sp macro="" textlink="">
      <xdr:nvSpPr>
        <xdr:cNvPr id="90" name="テキスト ボックス 89"/>
        <xdr:cNvSpPr txBox="1"/>
      </xdr:nvSpPr>
      <xdr:spPr>
        <a:xfrm>
          <a:off x="1828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118110</xdr:rowOff>
    </xdr:from>
    <xdr:to>
      <xdr:col>1</xdr:col>
      <xdr:colOff>676275</xdr:colOff>
      <xdr:row>36</xdr:row>
      <xdr:rowOff>48260</xdr:rowOff>
    </xdr:to>
    <xdr:sp macro="" textlink="">
      <xdr:nvSpPr>
        <xdr:cNvPr id="91" name="円/楕円 90"/>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58437</xdr:rowOff>
    </xdr:from>
    <xdr:ext cx="762000" cy="259045"/>
    <xdr:sp macro="" textlink="">
      <xdr:nvSpPr>
        <xdr:cNvPr id="92" name="テキスト ボックス 91"/>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前年度から０．</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ポイント上昇している。物件費については，各業務の委託や指定管理者制度の導入が進んでいる</a:t>
          </a:r>
          <a:r>
            <a:rPr lang="ja-JP" altLang="en-US" sz="1100">
              <a:solidFill>
                <a:schemeClr val="dk1"/>
              </a:solidFill>
              <a:effectLst/>
              <a:latin typeface="+mn-lt"/>
              <a:ea typeface="+mn-ea"/>
              <a:cs typeface="+mn-cs"/>
            </a:rPr>
            <a:t>ことが主な要因となり年々増加傾向にある。平成２６年度については，</a:t>
          </a:r>
          <a:r>
            <a:rPr lang="ja-JP" altLang="ja-JP" sz="1100">
              <a:solidFill>
                <a:schemeClr val="dk1"/>
              </a:solidFill>
              <a:effectLst/>
              <a:latin typeface="+mn-lt"/>
              <a:ea typeface="+mn-ea"/>
              <a:cs typeface="+mn-cs"/>
            </a:rPr>
            <a:t>消費税率改正（５％⇒８％）</a:t>
          </a:r>
          <a:r>
            <a:rPr lang="ja-JP" altLang="en-US" sz="1100">
              <a:solidFill>
                <a:schemeClr val="dk1"/>
              </a:solidFill>
              <a:effectLst/>
              <a:latin typeface="+mn-lt"/>
              <a:ea typeface="+mn-ea"/>
              <a:cs typeface="+mn-cs"/>
            </a:rPr>
            <a:t>や電気料金の値上げなども増加要因となっている。</a:t>
          </a:r>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24130</xdr:rowOff>
    </xdr:from>
    <xdr:to>
      <xdr:col>24</xdr:col>
      <xdr:colOff>31750</xdr:colOff>
      <xdr:row>20</xdr:row>
      <xdr:rowOff>58420</xdr:rowOff>
    </xdr:to>
    <xdr:cxnSp macro="">
      <xdr:nvCxnSpPr>
        <xdr:cNvPr id="120" name="直線コネクタ 119"/>
        <xdr:cNvCxnSpPr/>
      </xdr:nvCxnSpPr>
      <xdr:spPr>
        <a:xfrm flipV="1">
          <a:off x="16510000" y="22529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30497</xdr:rowOff>
    </xdr:from>
    <xdr:ext cx="762000" cy="259045"/>
    <xdr:sp macro="" textlink="">
      <xdr:nvSpPr>
        <xdr:cNvPr id="121"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26.6</a:t>
          </a:r>
          <a:endParaRPr kumimoji="1" lang="ja-JP" altLang="en-US" sz="1000" b="1">
            <a:latin typeface="ＭＳ Ｐゴシック"/>
          </a:endParaRPr>
        </a:p>
      </xdr:txBody>
    </xdr:sp>
    <xdr:clientData/>
  </xdr:oneCellAnchor>
  <xdr:twoCellAnchor>
    <xdr:from>
      <xdr:col>23</xdr:col>
      <xdr:colOff>628650</xdr:colOff>
      <xdr:row>20</xdr:row>
      <xdr:rowOff>58420</xdr:rowOff>
    </xdr:from>
    <xdr:to>
      <xdr:col>24</xdr:col>
      <xdr:colOff>120650</xdr:colOff>
      <xdr:row>20</xdr:row>
      <xdr:rowOff>58420</xdr:rowOff>
    </xdr:to>
    <xdr:cxnSp macro="">
      <xdr:nvCxnSpPr>
        <xdr:cNvPr id="122" name="直線コネクタ 121"/>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110507</xdr:rowOff>
    </xdr:from>
    <xdr:ext cx="762000" cy="259045"/>
    <xdr:sp macro="" textlink="">
      <xdr:nvSpPr>
        <xdr:cNvPr id="123" name="物件費最大値テキスト"/>
        <xdr:cNvSpPr txBox="1"/>
      </xdr:nvSpPr>
      <xdr:spPr>
        <a:xfrm>
          <a:off x="16598900" y="199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23</xdr:col>
      <xdr:colOff>628650</xdr:colOff>
      <xdr:row>13</xdr:row>
      <xdr:rowOff>24130</xdr:rowOff>
    </xdr:from>
    <xdr:to>
      <xdr:col>24</xdr:col>
      <xdr:colOff>120650</xdr:colOff>
      <xdr:row>13</xdr:row>
      <xdr:rowOff>24130</xdr:rowOff>
    </xdr:to>
    <xdr:cxnSp macro="">
      <xdr:nvCxnSpPr>
        <xdr:cNvPr id="124" name="直線コネクタ 123"/>
        <xdr:cNvCxnSpPr/>
      </xdr:nvCxnSpPr>
      <xdr:spPr>
        <a:xfrm>
          <a:off x="16421100" y="225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8890</xdr:rowOff>
    </xdr:from>
    <xdr:to>
      <xdr:col>24</xdr:col>
      <xdr:colOff>31750</xdr:colOff>
      <xdr:row>13</xdr:row>
      <xdr:rowOff>69850</xdr:rowOff>
    </xdr:to>
    <xdr:cxnSp macro="">
      <xdr:nvCxnSpPr>
        <xdr:cNvPr id="125" name="直線コネクタ 124"/>
        <xdr:cNvCxnSpPr/>
      </xdr:nvCxnSpPr>
      <xdr:spPr>
        <a:xfrm>
          <a:off x="15671800" y="22377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6367</xdr:rowOff>
    </xdr:from>
    <xdr:ext cx="762000" cy="259045"/>
    <xdr:sp macro="" textlink="">
      <xdr:nvSpPr>
        <xdr:cNvPr id="126" name="物件費平均値テキスト"/>
        <xdr:cNvSpPr txBox="1"/>
      </xdr:nvSpPr>
      <xdr:spPr>
        <a:xfrm>
          <a:off x="16598900" y="257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34290</xdr:rowOff>
    </xdr:from>
    <xdr:to>
      <xdr:col>24</xdr:col>
      <xdr:colOff>82550</xdr:colOff>
      <xdr:row>15</xdr:row>
      <xdr:rowOff>135890</xdr:rowOff>
    </xdr:to>
    <xdr:sp macro="" textlink="">
      <xdr:nvSpPr>
        <xdr:cNvPr id="127" name="フローチャート : 判断 126"/>
        <xdr:cNvSpPr/>
      </xdr:nvSpPr>
      <xdr:spPr>
        <a:xfrm>
          <a:off x="164592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12</xdr:row>
      <xdr:rowOff>142240</xdr:rowOff>
    </xdr:from>
    <xdr:to>
      <xdr:col>22</xdr:col>
      <xdr:colOff>565150</xdr:colOff>
      <xdr:row>13</xdr:row>
      <xdr:rowOff>8890</xdr:rowOff>
    </xdr:to>
    <xdr:cxnSp macro="">
      <xdr:nvCxnSpPr>
        <xdr:cNvPr id="128" name="直線コネクタ 127"/>
        <xdr:cNvCxnSpPr/>
      </xdr:nvCxnSpPr>
      <xdr:spPr>
        <a:xfrm>
          <a:off x="14782800" y="2199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152400</xdr:rowOff>
    </xdr:from>
    <xdr:to>
      <xdr:col>22</xdr:col>
      <xdr:colOff>615950</xdr:colOff>
      <xdr:row>15</xdr:row>
      <xdr:rowOff>82550</xdr:rowOff>
    </xdr:to>
    <xdr:sp macro="" textlink="">
      <xdr:nvSpPr>
        <xdr:cNvPr id="129" name="フローチャート : 判断 128"/>
        <xdr:cNvSpPr/>
      </xdr:nvSpPr>
      <xdr:spPr>
        <a:xfrm>
          <a:off x="15621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67327</xdr:rowOff>
    </xdr:from>
    <xdr:ext cx="736600" cy="259045"/>
    <xdr:sp macro="" textlink="">
      <xdr:nvSpPr>
        <xdr:cNvPr id="130" name="テキスト ボックス 129"/>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12</xdr:row>
      <xdr:rowOff>58420</xdr:rowOff>
    </xdr:from>
    <xdr:to>
      <xdr:col>21</xdr:col>
      <xdr:colOff>361950</xdr:colOff>
      <xdr:row>12</xdr:row>
      <xdr:rowOff>142240</xdr:rowOff>
    </xdr:to>
    <xdr:cxnSp macro="">
      <xdr:nvCxnSpPr>
        <xdr:cNvPr id="131" name="直線コネクタ 130"/>
        <xdr:cNvCxnSpPr/>
      </xdr:nvCxnSpPr>
      <xdr:spPr>
        <a:xfrm>
          <a:off x="13893800" y="21158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121920</xdr:rowOff>
    </xdr:from>
    <xdr:to>
      <xdr:col>21</xdr:col>
      <xdr:colOff>412750</xdr:colOff>
      <xdr:row>15</xdr:row>
      <xdr:rowOff>52070</xdr:rowOff>
    </xdr:to>
    <xdr:sp macro="" textlink="">
      <xdr:nvSpPr>
        <xdr:cNvPr id="132" name="フローチャート : 判断 131"/>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36847</xdr:rowOff>
    </xdr:from>
    <xdr:ext cx="762000" cy="259045"/>
    <xdr:sp macro="" textlink="">
      <xdr:nvSpPr>
        <xdr:cNvPr id="133" name="テキスト ボックス 132"/>
        <xdr:cNvSpPr txBox="1"/>
      </xdr:nvSpPr>
      <xdr:spPr>
        <a:xfrm>
          <a:off x="14401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18</xdr:col>
      <xdr:colOff>641350</xdr:colOff>
      <xdr:row>12</xdr:row>
      <xdr:rowOff>58420</xdr:rowOff>
    </xdr:from>
    <xdr:to>
      <xdr:col>20</xdr:col>
      <xdr:colOff>158750</xdr:colOff>
      <xdr:row>12</xdr:row>
      <xdr:rowOff>81280</xdr:rowOff>
    </xdr:to>
    <xdr:cxnSp macro="">
      <xdr:nvCxnSpPr>
        <xdr:cNvPr id="134" name="直線コネクタ 133"/>
        <xdr:cNvCxnSpPr/>
      </xdr:nvCxnSpPr>
      <xdr:spPr>
        <a:xfrm flipV="1">
          <a:off x="13004800" y="2115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99060</xdr:rowOff>
    </xdr:from>
    <xdr:to>
      <xdr:col>20</xdr:col>
      <xdr:colOff>209550</xdr:colOff>
      <xdr:row>15</xdr:row>
      <xdr:rowOff>29210</xdr:rowOff>
    </xdr:to>
    <xdr:sp macro="" textlink="">
      <xdr:nvSpPr>
        <xdr:cNvPr id="135" name="フローチャート : 判断 134"/>
        <xdr:cNvSpPr/>
      </xdr:nvSpPr>
      <xdr:spPr>
        <a:xfrm>
          <a:off x="13843000" y="249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13987</xdr:rowOff>
    </xdr:from>
    <xdr:ext cx="762000" cy="259045"/>
    <xdr:sp macro="" textlink="">
      <xdr:nvSpPr>
        <xdr:cNvPr id="136" name="テキスト ボックス 135"/>
        <xdr:cNvSpPr txBox="1"/>
      </xdr:nvSpPr>
      <xdr:spPr>
        <a:xfrm>
          <a:off x="13512800" y="2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13</xdr:row>
      <xdr:rowOff>110490</xdr:rowOff>
    </xdr:from>
    <xdr:to>
      <xdr:col>19</xdr:col>
      <xdr:colOff>6350</xdr:colOff>
      <xdr:row>14</xdr:row>
      <xdr:rowOff>40640</xdr:rowOff>
    </xdr:to>
    <xdr:sp macro="" textlink="">
      <xdr:nvSpPr>
        <xdr:cNvPr id="137" name="フローチャート : 判断 136"/>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25417</xdr:rowOff>
    </xdr:from>
    <xdr:ext cx="762000" cy="259045"/>
    <xdr:sp macro="" textlink="">
      <xdr:nvSpPr>
        <xdr:cNvPr id="138" name="テキスト ボックス 137"/>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13</xdr:row>
      <xdr:rowOff>19050</xdr:rowOff>
    </xdr:from>
    <xdr:to>
      <xdr:col>24</xdr:col>
      <xdr:colOff>82550</xdr:colOff>
      <xdr:row>13</xdr:row>
      <xdr:rowOff>120650</xdr:rowOff>
    </xdr:to>
    <xdr:sp macro="" textlink="">
      <xdr:nvSpPr>
        <xdr:cNvPr id="144" name="円/楕円 143"/>
        <xdr:cNvSpPr/>
      </xdr:nvSpPr>
      <xdr:spPr>
        <a:xfrm>
          <a:off x="16459200" y="224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12</xdr:row>
      <xdr:rowOff>99077</xdr:rowOff>
    </xdr:from>
    <xdr:ext cx="762000" cy="259045"/>
    <xdr:sp macro="" textlink="">
      <xdr:nvSpPr>
        <xdr:cNvPr id="145" name="物件費該当値テキスト"/>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22</xdr:col>
      <xdr:colOff>514350</xdr:colOff>
      <xdr:row>12</xdr:row>
      <xdr:rowOff>129540</xdr:rowOff>
    </xdr:from>
    <xdr:to>
      <xdr:col>22</xdr:col>
      <xdr:colOff>615950</xdr:colOff>
      <xdr:row>13</xdr:row>
      <xdr:rowOff>59690</xdr:rowOff>
    </xdr:to>
    <xdr:sp macro="" textlink="">
      <xdr:nvSpPr>
        <xdr:cNvPr id="146" name="円/楕円 145"/>
        <xdr:cNvSpPr/>
      </xdr:nvSpPr>
      <xdr:spPr>
        <a:xfrm>
          <a:off x="15621000" y="218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11</xdr:row>
      <xdr:rowOff>69867</xdr:rowOff>
    </xdr:from>
    <xdr:ext cx="736600" cy="259045"/>
    <xdr:sp macro="" textlink="">
      <xdr:nvSpPr>
        <xdr:cNvPr id="147" name="テキスト ボックス 146"/>
        <xdr:cNvSpPr txBox="1"/>
      </xdr:nvSpPr>
      <xdr:spPr>
        <a:xfrm>
          <a:off x="15290800" y="195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21</xdr:col>
      <xdr:colOff>311150</xdr:colOff>
      <xdr:row>12</xdr:row>
      <xdr:rowOff>91440</xdr:rowOff>
    </xdr:from>
    <xdr:to>
      <xdr:col>21</xdr:col>
      <xdr:colOff>412750</xdr:colOff>
      <xdr:row>13</xdr:row>
      <xdr:rowOff>21590</xdr:rowOff>
    </xdr:to>
    <xdr:sp macro="" textlink="">
      <xdr:nvSpPr>
        <xdr:cNvPr id="148" name="円/楕円 147"/>
        <xdr:cNvSpPr/>
      </xdr:nvSpPr>
      <xdr:spPr>
        <a:xfrm>
          <a:off x="14732000" y="21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31767</xdr:rowOff>
    </xdr:from>
    <xdr:ext cx="762000" cy="259045"/>
    <xdr:sp macro="" textlink="">
      <xdr:nvSpPr>
        <xdr:cNvPr id="149" name="テキスト ボックス 148"/>
        <xdr:cNvSpPr txBox="1"/>
      </xdr:nvSpPr>
      <xdr:spPr>
        <a:xfrm>
          <a:off x="14401800" y="191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7620</xdr:rowOff>
    </xdr:from>
    <xdr:to>
      <xdr:col>20</xdr:col>
      <xdr:colOff>209550</xdr:colOff>
      <xdr:row>12</xdr:row>
      <xdr:rowOff>109220</xdr:rowOff>
    </xdr:to>
    <xdr:sp macro="" textlink="">
      <xdr:nvSpPr>
        <xdr:cNvPr id="150" name="円/楕円 149"/>
        <xdr:cNvSpPr/>
      </xdr:nvSpPr>
      <xdr:spPr>
        <a:xfrm>
          <a:off x="13843000" y="20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10</xdr:row>
      <xdr:rowOff>119397</xdr:rowOff>
    </xdr:from>
    <xdr:ext cx="762000" cy="259045"/>
    <xdr:sp macro="" textlink="">
      <xdr:nvSpPr>
        <xdr:cNvPr id="151" name="テキスト ボックス 150"/>
        <xdr:cNvSpPr txBox="1"/>
      </xdr:nvSpPr>
      <xdr:spPr>
        <a:xfrm>
          <a:off x="13512800" y="183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590550</xdr:colOff>
      <xdr:row>12</xdr:row>
      <xdr:rowOff>30480</xdr:rowOff>
    </xdr:from>
    <xdr:to>
      <xdr:col>19</xdr:col>
      <xdr:colOff>6350</xdr:colOff>
      <xdr:row>12</xdr:row>
      <xdr:rowOff>132080</xdr:rowOff>
    </xdr:to>
    <xdr:sp macro="" textlink="">
      <xdr:nvSpPr>
        <xdr:cNvPr id="152" name="円/楕円 151"/>
        <xdr:cNvSpPr/>
      </xdr:nvSpPr>
      <xdr:spPr>
        <a:xfrm>
          <a:off x="12954000" y="208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10</xdr:row>
      <xdr:rowOff>142257</xdr:rowOff>
    </xdr:from>
    <xdr:ext cx="762000" cy="259045"/>
    <xdr:sp macro="" textlink="">
      <xdr:nvSpPr>
        <xdr:cNvPr id="153" name="テキスト ボックス 152"/>
        <xdr:cNvSpPr txBox="1"/>
      </xdr:nvSpPr>
      <xdr:spPr>
        <a:xfrm>
          <a:off x="12623800" y="185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ea"/>
              <a:ea typeface="+mn-ea"/>
              <a:cs typeface="+mn-cs"/>
            </a:rPr>
            <a:t>前年度から０．６ポイント</a:t>
          </a:r>
          <a:r>
            <a:rPr lang="ja-JP" altLang="en-US" sz="1100">
              <a:solidFill>
                <a:schemeClr val="dk1"/>
              </a:solidFill>
              <a:effectLst/>
              <a:latin typeface="+mn-ea"/>
              <a:ea typeface="+mn-ea"/>
              <a:cs typeface="+mn-cs"/>
            </a:rPr>
            <a:t>上昇</a:t>
          </a:r>
          <a:r>
            <a:rPr lang="ja-JP" altLang="ja-JP" sz="1100">
              <a:solidFill>
                <a:schemeClr val="dk1"/>
              </a:solidFill>
              <a:effectLst/>
              <a:latin typeface="+mn-ea"/>
              <a:ea typeface="+mn-ea"/>
              <a:cs typeface="+mn-cs"/>
            </a:rPr>
            <a:t>している。障害者福祉サービス扶助費や生活保護費</a:t>
          </a:r>
          <a:r>
            <a:rPr lang="ja-JP" altLang="en-US" sz="1100">
              <a:solidFill>
                <a:schemeClr val="dk1"/>
              </a:solidFill>
              <a:effectLst/>
              <a:latin typeface="+mn-ea"/>
              <a:ea typeface="+mn-ea"/>
              <a:cs typeface="+mn-cs"/>
            </a:rPr>
            <a:t>が年々</a:t>
          </a:r>
          <a:r>
            <a:rPr lang="ja-JP" altLang="ja-JP" sz="1100">
              <a:solidFill>
                <a:schemeClr val="dk1"/>
              </a:solidFill>
              <a:effectLst/>
              <a:latin typeface="+mn-ea"/>
              <a:ea typeface="+mn-ea"/>
              <a:cs typeface="+mn-cs"/>
            </a:rPr>
            <a:t>増加し</a:t>
          </a:r>
          <a:r>
            <a:rPr lang="ja-JP" altLang="en-US" sz="1100">
              <a:solidFill>
                <a:schemeClr val="dk1"/>
              </a:solidFill>
              <a:effectLst/>
              <a:latin typeface="+mn-ea"/>
              <a:ea typeface="+mn-ea"/>
              <a:cs typeface="+mn-cs"/>
            </a:rPr>
            <a:t>ていることに加え，保育園の新設に伴う児童保育運営委託料の増加などが主な要因となっている。社会</a:t>
          </a:r>
          <a:r>
            <a:rPr lang="ja-JP" altLang="ja-JP" sz="1100">
              <a:solidFill>
                <a:schemeClr val="dk1"/>
              </a:solidFill>
              <a:effectLst/>
              <a:latin typeface="+mn-ea"/>
              <a:ea typeface="+mn-ea"/>
              <a:cs typeface="+mn-cs"/>
            </a:rPr>
            <a:t>保障関連経費は景気の状況や雇用環境など</a:t>
          </a:r>
          <a:r>
            <a:rPr lang="ja-JP" altLang="en-US" sz="1100">
              <a:solidFill>
                <a:schemeClr val="dk1"/>
              </a:solidFill>
              <a:effectLst/>
              <a:latin typeface="+mn-ea"/>
              <a:ea typeface="+mn-ea"/>
              <a:cs typeface="+mn-cs"/>
            </a:rPr>
            <a:t>にも大きく左右されるため，</a:t>
          </a:r>
          <a:r>
            <a:rPr lang="ja-JP" altLang="ja-JP" sz="1100">
              <a:solidFill>
                <a:schemeClr val="dk1"/>
              </a:solidFill>
              <a:effectLst/>
              <a:latin typeface="+mn-ea"/>
              <a:ea typeface="+mn-ea"/>
              <a:cs typeface="+mn-cs"/>
            </a:rPr>
            <a:t>自治体単独の取り組みだけでは</a:t>
          </a:r>
          <a:r>
            <a:rPr lang="ja-JP" altLang="en-US" sz="1100">
              <a:solidFill>
                <a:schemeClr val="dk1"/>
              </a:solidFill>
              <a:effectLst/>
              <a:latin typeface="+mn-ea"/>
              <a:ea typeface="+mn-ea"/>
              <a:cs typeface="+mn-cs"/>
            </a:rPr>
            <a:t>改善が難しい</a:t>
          </a:r>
          <a:r>
            <a:rPr lang="ja-JP" altLang="ja-JP" sz="1100">
              <a:solidFill>
                <a:schemeClr val="dk1"/>
              </a:solidFill>
              <a:effectLst/>
              <a:latin typeface="+mn-ea"/>
              <a:ea typeface="+mn-ea"/>
              <a:cs typeface="+mn-cs"/>
            </a:rPr>
            <a:t>状況にある。</a:t>
          </a:r>
          <a:endParaRPr lang="ja-JP" altLang="ja-JP" sz="1400">
            <a:effectLst/>
            <a:latin typeface="+mn-ea"/>
            <a:ea typeface="+mn-ea"/>
          </a:endParaRPr>
        </a:p>
        <a:p>
          <a:endParaRPr kumimoji="1" lang="ja-JP" altLang="en-US" sz="1300">
            <a:latin typeface="+mn-ea"/>
            <a:ea typeface="+mn-ea"/>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69850</xdr:rowOff>
    </xdr:from>
    <xdr:to>
      <xdr:col>7</xdr:col>
      <xdr:colOff>15875</xdr:colOff>
      <xdr:row>61</xdr:row>
      <xdr:rowOff>4535</xdr:rowOff>
    </xdr:to>
    <xdr:cxnSp macro="">
      <xdr:nvCxnSpPr>
        <xdr:cNvPr id="183" name="直線コネクタ 182"/>
        <xdr:cNvCxnSpPr/>
      </xdr:nvCxnSpPr>
      <xdr:spPr>
        <a:xfrm flipV="1">
          <a:off x="4826000" y="9156700"/>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4"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19.2</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5" name="直線コネクタ 184"/>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a:t>
          </a:r>
          <a:endParaRPr kumimoji="1" lang="ja-JP" altLang="en-US" sz="1000" b="1">
            <a:latin typeface="ＭＳ Ｐゴシック"/>
          </a:endParaRPr>
        </a:p>
      </xdr:txBody>
    </xdr:sp>
    <xdr:clientData/>
  </xdr:oneCellAnchor>
  <xdr:twoCellAnchor>
    <xdr:from>
      <xdr:col>6</xdr:col>
      <xdr:colOff>612775</xdr:colOff>
      <xdr:row>53</xdr:row>
      <xdr:rowOff>69850</xdr:rowOff>
    </xdr:from>
    <xdr:to>
      <xdr:col>7</xdr:col>
      <xdr:colOff>104775</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29028</xdr:rowOff>
    </xdr:from>
    <xdr:to>
      <xdr:col>7</xdr:col>
      <xdr:colOff>15875</xdr:colOff>
      <xdr:row>54</xdr:row>
      <xdr:rowOff>94343</xdr:rowOff>
    </xdr:to>
    <xdr:cxnSp macro="">
      <xdr:nvCxnSpPr>
        <xdr:cNvPr id="188" name="直線コネクタ 187"/>
        <xdr:cNvCxnSpPr/>
      </xdr:nvCxnSpPr>
      <xdr:spPr>
        <a:xfrm>
          <a:off x="3987800" y="92873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89"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0" name="フローチャート : 判断 189"/>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135165</xdr:rowOff>
    </xdr:from>
    <xdr:to>
      <xdr:col>5</xdr:col>
      <xdr:colOff>549275</xdr:colOff>
      <xdr:row>54</xdr:row>
      <xdr:rowOff>29028</xdr:rowOff>
    </xdr:to>
    <xdr:cxnSp macro="">
      <xdr:nvCxnSpPr>
        <xdr:cNvPr id="191" name="直線コネクタ 190"/>
        <xdr:cNvCxnSpPr/>
      </xdr:nvCxnSpPr>
      <xdr:spPr>
        <a:xfrm>
          <a:off x="3098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100693</xdr:rowOff>
    </xdr:from>
    <xdr:to>
      <xdr:col>5</xdr:col>
      <xdr:colOff>600075</xdr:colOff>
      <xdr:row>56</xdr:row>
      <xdr:rowOff>30843</xdr:rowOff>
    </xdr:to>
    <xdr:sp macro="" textlink="">
      <xdr:nvSpPr>
        <xdr:cNvPr id="192" name="フローチャート : 判断 191"/>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15620</xdr:rowOff>
    </xdr:from>
    <xdr:ext cx="736600" cy="259045"/>
    <xdr:sp macro="" textlink="">
      <xdr:nvSpPr>
        <xdr:cNvPr id="193" name="テキスト ボックス 192"/>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135165</xdr:rowOff>
    </xdr:from>
    <xdr:to>
      <xdr:col>4</xdr:col>
      <xdr:colOff>346075</xdr:colOff>
      <xdr:row>53</xdr:row>
      <xdr:rowOff>135165</xdr:rowOff>
    </xdr:to>
    <xdr:cxnSp macro="">
      <xdr:nvCxnSpPr>
        <xdr:cNvPr id="194" name="直線コネクタ 193"/>
        <xdr:cNvCxnSpPr/>
      </xdr:nvCxnSpPr>
      <xdr:spPr>
        <a:xfrm>
          <a:off x="2209800" y="9222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5" name="フローチャート : 判断 194"/>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196" name="テキスト ボックス 195"/>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113393</xdr:rowOff>
    </xdr:from>
    <xdr:to>
      <xdr:col>3</xdr:col>
      <xdr:colOff>142875</xdr:colOff>
      <xdr:row>53</xdr:row>
      <xdr:rowOff>135165</xdr:rowOff>
    </xdr:to>
    <xdr:cxnSp macro="">
      <xdr:nvCxnSpPr>
        <xdr:cNvPr id="197" name="直線コネクタ 196"/>
        <xdr:cNvCxnSpPr/>
      </xdr:nvCxnSpPr>
      <xdr:spPr>
        <a:xfrm>
          <a:off x="1320800" y="92002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13607</xdr:rowOff>
    </xdr:from>
    <xdr:to>
      <xdr:col>3</xdr:col>
      <xdr:colOff>193675</xdr:colOff>
      <xdr:row>55</xdr:row>
      <xdr:rowOff>115207</xdr:rowOff>
    </xdr:to>
    <xdr:sp macro="" textlink="">
      <xdr:nvSpPr>
        <xdr:cNvPr id="198" name="フローチャート : 判断 197"/>
        <xdr:cNvSpPr/>
      </xdr:nvSpPr>
      <xdr:spPr>
        <a:xfrm>
          <a:off x="2159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99984</xdr:rowOff>
    </xdr:from>
    <xdr:ext cx="762000" cy="259045"/>
    <xdr:sp macro="" textlink="">
      <xdr:nvSpPr>
        <xdr:cNvPr id="199" name="テキスト ボックス 198"/>
        <xdr:cNvSpPr txBox="1"/>
      </xdr:nvSpPr>
      <xdr:spPr>
        <a:xfrm>
          <a:off x="1828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54428</xdr:rowOff>
    </xdr:from>
    <xdr:to>
      <xdr:col>1</xdr:col>
      <xdr:colOff>676275</xdr:colOff>
      <xdr:row>54</xdr:row>
      <xdr:rowOff>156028</xdr:rowOff>
    </xdr:to>
    <xdr:sp macro="" textlink="">
      <xdr:nvSpPr>
        <xdr:cNvPr id="200" name="フローチャート : 判断 199"/>
        <xdr:cNvSpPr/>
      </xdr:nvSpPr>
      <xdr:spPr>
        <a:xfrm>
          <a:off x="1270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140805</xdr:rowOff>
    </xdr:from>
    <xdr:ext cx="762000" cy="259045"/>
    <xdr:sp macro="" textlink="">
      <xdr:nvSpPr>
        <xdr:cNvPr id="201" name="テキスト ボックス 200"/>
        <xdr:cNvSpPr txBox="1"/>
      </xdr:nvSpPr>
      <xdr:spPr>
        <a:xfrm>
          <a:off x="939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54</xdr:row>
      <xdr:rowOff>43543</xdr:rowOff>
    </xdr:from>
    <xdr:to>
      <xdr:col>7</xdr:col>
      <xdr:colOff>66675</xdr:colOff>
      <xdr:row>54</xdr:row>
      <xdr:rowOff>145143</xdr:rowOff>
    </xdr:to>
    <xdr:sp macro="" textlink="">
      <xdr:nvSpPr>
        <xdr:cNvPr id="207" name="円/楕円 206"/>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60070</xdr:rowOff>
    </xdr:from>
    <xdr:ext cx="762000" cy="259045"/>
    <xdr:sp macro="" textlink="">
      <xdr:nvSpPr>
        <xdr:cNvPr id="208" name="扶助費該当値テキスト"/>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149678</xdr:rowOff>
    </xdr:from>
    <xdr:to>
      <xdr:col>5</xdr:col>
      <xdr:colOff>600075</xdr:colOff>
      <xdr:row>54</xdr:row>
      <xdr:rowOff>79828</xdr:rowOff>
    </xdr:to>
    <xdr:sp macro="" textlink="">
      <xdr:nvSpPr>
        <xdr:cNvPr id="209" name="円/楕円 208"/>
        <xdr:cNvSpPr/>
      </xdr:nvSpPr>
      <xdr:spPr>
        <a:xfrm>
          <a:off x="3937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90005</xdr:rowOff>
    </xdr:from>
    <xdr:ext cx="736600" cy="259045"/>
    <xdr:sp macro="" textlink="">
      <xdr:nvSpPr>
        <xdr:cNvPr id="210" name="テキスト ボックス 209"/>
        <xdr:cNvSpPr txBox="1"/>
      </xdr:nvSpPr>
      <xdr:spPr>
        <a:xfrm>
          <a:off x="3606800" y="900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84365</xdr:rowOff>
    </xdr:from>
    <xdr:to>
      <xdr:col>4</xdr:col>
      <xdr:colOff>396875</xdr:colOff>
      <xdr:row>54</xdr:row>
      <xdr:rowOff>14515</xdr:rowOff>
    </xdr:to>
    <xdr:sp macro="" textlink="">
      <xdr:nvSpPr>
        <xdr:cNvPr id="211" name="円/楕円 210"/>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24692</xdr:rowOff>
    </xdr:from>
    <xdr:ext cx="762000" cy="259045"/>
    <xdr:sp macro="" textlink="">
      <xdr:nvSpPr>
        <xdr:cNvPr id="212" name="テキスト ボックス 211"/>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84365</xdr:rowOff>
    </xdr:from>
    <xdr:to>
      <xdr:col>3</xdr:col>
      <xdr:colOff>193675</xdr:colOff>
      <xdr:row>54</xdr:row>
      <xdr:rowOff>14515</xdr:rowOff>
    </xdr:to>
    <xdr:sp macro="" textlink="">
      <xdr:nvSpPr>
        <xdr:cNvPr id="213" name="円/楕円 212"/>
        <xdr:cNvSpPr/>
      </xdr:nvSpPr>
      <xdr:spPr>
        <a:xfrm>
          <a:off x="2159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24692</xdr:rowOff>
    </xdr:from>
    <xdr:ext cx="762000" cy="259045"/>
    <xdr:sp macro="" textlink="">
      <xdr:nvSpPr>
        <xdr:cNvPr id="214" name="テキスト ボックス 213"/>
        <xdr:cNvSpPr txBox="1"/>
      </xdr:nvSpPr>
      <xdr:spPr>
        <a:xfrm>
          <a:off x="1828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62593</xdr:rowOff>
    </xdr:from>
    <xdr:to>
      <xdr:col>1</xdr:col>
      <xdr:colOff>676275</xdr:colOff>
      <xdr:row>53</xdr:row>
      <xdr:rowOff>164193</xdr:rowOff>
    </xdr:to>
    <xdr:sp macro="" textlink="">
      <xdr:nvSpPr>
        <xdr:cNvPr id="215" name="円/楕円 214"/>
        <xdr:cNvSpPr/>
      </xdr:nvSpPr>
      <xdr:spPr>
        <a:xfrm>
          <a:off x="1270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2920</xdr:rowOff>
    </xdr:from>
    <xdr:ext cx="762000" cy="259045"/>
    <xdr:sp macro="" textlink="">
      <xdr:nvSpPr>
        <xdr:cNvPr id="216" name="テキスト ボックス 215"/>
        <xdr:cNvSpPr txBox="1"/>
      </xdr:nvSpPr>
      <xdr:spPr>
        <a:xfrm>
          <a:off x="939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前年度から０．</a:t>
          </a:r>
          <a:r>
            <a:rPr lang="ja-JP" altLang="en-US" sz="1100">
              <a:solidFill>
                <a:schemeClr val="dk1"/>
              </a:solidFill>
              <a:effectLst/>
              <a:latin typeface="+mn-lt"/>
              <a:ea typeface="+mn-ea"/>
              <a:cs typeface="+mn-cs"/>
            </a:rPr>
            <a:t>７</a:t>
          </a:r>
          <a:r>
            <a:rPr lang="ja-JP" altLang="ja-JP" sz="1100">
              <a:solidFill>
                <a:schemeClr val="dk1"/>
              </a:solidFill>
              <a:effectLst/>
              <a:latin typeface="+mn-lt"/>
              <a:ea typeface="+mn-ea"/>
              <a:cs typeface="+mn-cs"/>
            </a:rPr>
            <a:t>ポイント上昇している。</a:t>
          </a:r>
          <a:r>
            <a:rPr lang="ja-JP" altLang="en-US" sz="1100">
              <a:solidFill>
                <a:schemeClr val="dk1"/>
              </a:solidFill>
              <a:effectLst/>
              <a:latin typeface="+mn-lt"/>
              <a:ea typeface="+mn-ea"/>
              <a:cs typeface="+mn-cs"/>
            </a:rPr>
            <a:t>維持補修費について，復興事業の影響などにより道路補修経費が増加していることや，積雪量の増加による除雪経費の増などがあり，また他会計への繰出金についても下水道事業への公債費繰出しなど経常経費が増加したことが主な要因となっている。</a:t>
          </a:r>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88900</xdr:rowOff>
    </xdr:from>
    <xdr:to>
      <xdr:col>24</xdr:col>
      <xdr:colOff>31750</xdr:colOff>
      <xdr:row>61</xdr:row>
      <xdr:rowOff>57150</xdr:rowOff>
    </xdr:to>
    <xdr:cxnSp macro="">
      <xdr:nvCxnSpPr>
        <xdr:cNvPr id="244" name="直線コネクタ 243"/>
        <xdr:cNvCxnSpPr/>
      </xdr:nvCxnSpPr>
      <xdr:spPr>
        <a:xfrm flipV="1">
          <a:off x="16510000" y="9004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29227</xdr:rowOff>
    </xdr:from>
    <xdr:ext cx="762000" cy="259045"/>
    <xdr:sp macro="" textlink="">
      <xdr:nvSpPr>
        <xdr:cNvPr id="245" name="その他最小値テキスト"/>
        <xdr:cNvSpPr txBox="1"/>
      </xdr:nvSpPr>
      <xdr:spPr>
        <a:xfrm>
          <a:off x="16598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61</xdr:row>
      <xdr:rowOff>57150</xdr:rowOff>
    </xdr:from>
    <xdr:to>
      <xdr:col>24</xdr:col>
      <xdr:colOff>120650</xdr:colOff>
      <xdr:row>61</xdr:row>
      <xdr:rowOff>57150</xdr:rowOff>
    </xdr:to>
    <xdr:cxnSp macro="">
      <xdr:nvCxnSpPr>
        <xdr:cNvPr id="246" name="直線コネクタ 245"/>
        <xdr:cNvCxnSpPr/>
      </xdr:nvCxnSpPr>
      <xdr:spPr>
        <a:xfrm>
          <a:off x="16421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3827</xdr:rowOff>
    </xdr:from>
    <xdr:ext cx="762000" cy="259045"/>
    <xdr:sp macro="" textlink="">
      <xdr:nvSpPr>
        <xdr:cNvPr id="247" name="その他最大値テキスト"/>
        <xdr:cNvSpPr txBox="1"/>
      </xdr:nvSpPr>
      <xdr:spPr>
        <a:xfrm>
          <a:off x="16598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52</xdr:row>
      <xdr:rowOff>88900</xdr:rowOff>
    </xdr:from>
    <xdr:to>
      <xdr:col>24</xdr:col>
      <xdr:colOff>120650</xdr:colOff>
      <xdr:row>52</xdr:row>
      <xdr:rowOff>88900</xdr:rowOff>
    </xdr:to>
    <xdr:cxnSp macro="">
      <xdr:nvCxnSpPr>
        <xdr:cNvPr id="248" name="直線コネクタ 247"/>
        <xdr:cNvCxnSpPr/>
      </xdr:nvCxnSpPr>
      <xdr:spPr>
        <a:xfrm>
          <a:off x="16421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120650</xdr:rowOff>
    </xdr:from>
    <xdr:to>
      <xdr:col>24</xdr:col>
      <xdr:colOff>31750</xdr:colOff>
      <xdr:row>58</xdr:row>
      <xdr:rowOff>38100</xdr:rowOff>
    </xdr:to>
    <xdr:cxnSp macro="">
      <xdr:nvCxnSpPr>
        <xdr:cNvPr id="249" name="直線コネクタ 248"/>
        <xdr:cNvCxnSpPr/>
      </xdr:nvCxnSpPr>
      <xdr:spPr>
        <a:xfrm>
          <a:off x="15671800" y="9893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92727</xdr:rowOff>
    </xdr:from>
    <xdr:ext cx="762000" cy="259045"/>
    <xdr:sp macro="" textlink="">
      <xdr:nvSpPr>
        <xdr:cNvPr id="250"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51" name="フローチャート : 判断 250"/>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44450</xdr:rowOff>
    </xdr:from>
    <xdr:to>
      <xdr:col>22</xdr:col>
      <xdr:colOff>565150</xdr:colOff>
      <xdr:row>57</xdr:row>
      <xdr:rowOff>120650</xdr:rowOff>
    </xdr:to>
    <xdr:cxnSp macro="">
      <xdr:nvCxnSpPr>
        <xdr:cNvPr id="252" name="直線コネクタ 251"/>
        <xdr:cNvCxnSpPr/>
      </xdr:nvCxnSpPr>
      <xdr:spPr>
        <a:xfrm>
          <a:off x="14782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25400</xdr:rowOff>
    </xdr:from>
    <xdr:to>
      <xdr:col>22</xdr:col>
      <xdr:colOff>615950</xdr:colOff>
      <xdr:row>56</xdr:row>
      <xdr:rowOff>127000</xdr:rowOff>
    </xdr:to>
    <xdr:sp macro="" textlink="">
      <xdr:nvSpPr>
        <xdr:cNvPr id="253" name="フローチャート : 判断 252"/>
        <xdr:cNvSpPr/>
      </xdr:nvSpPr>
      <xdr:spPr>
        <a:xfrm>
          <a:off x="15621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137177</xdr:rowOff>
    </xdr:from>
    <xdr:ext cx="736600" cy="259045"/>
    <xdr:sp macro="" textlink="">
      <xdr:nvSpPr>
        <xdr:cNvPr id="254" name="テキスト ボックス 253"/>
        <xdr:cNvSpPr txBox="1"/>
      </xdr:nvSpPr>
      <xdr:spPr>
        <a:xfrm>
          <a:off x="15290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152400</xdr:rowOff>
    </xdr:from>
    <xdr:to>
      <xdr:col>21</xdr:col>
      <xdr:colOff>361950</xdr:colOff>
      <xdr:row>57</xdr:row>
      <xdr:rowOff>44450</xdr:rowOff>
    </xdr:to>
    <xdr:cxnSp macro="">
      <xdr:nvCxnSpPr>
        <xdr:cNvPr id="255" name="直線コネクタ 254"/>
        <xdr:cNvCxnSpPr/>
      </xdr:nvCxnSpPr>
      <xdr:spPr>
        <a:xfrm>
          <a:off x="13893800" y="97536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12700</xdr:rowOff>
    </xdr:from>
    <xdr:to>
      <xdr:col>21</xdr:col>
      <xdr:colOff>412750</xdr:colOff>
      <xdr:row>56</xdr:row>
      <xdr:rowOff>114300</xdr:rowOff>
    </xdr:to>
    <xdr:sp macro="" textlink="">
      <xdr:nvSpPr>
        <xdr:cNvPr id="256" name="フローチャート : 判断 255"/>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124477</xdr:rowOff>
    </xdr:from>
    <xdr:ext cx="762000" cy="259045"/>
    <xdr:sp macro="" textlink="">
      <xdr:nvSpPr>
        <xdr:cNvPr id="257" name="テキスト ボックス 256"/>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127000</xdr:rowOff>
    </xdr:from>
    <xdr:to>
      <xdr:col>20</xdr:col>
      <xdr:colOff>158750</xdr:colOff>
      <xdr:row>56</xdr:row>
      <xdr:rowOff>152400</xdr:rowOff>
    </xdr:to>
    <xdr:cxnSp macro="">
      <xdr:nvCxnSpPr>
        <xdr:cNvPr id="258" name="直線コネクタ 257"/>
        <xdr:cNvCxnSpPr/>
      </xdr:nvCxnSpPr>
      <xdr:spPr>
        <a:xfrm>
          <a:off x="13004800" y="972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146050</xdr:rowOff>
    </xdr:from>
    <xdr:to>
      <xdr:col>20</xdr:col>
      <xdr:colOff>209550</xdr:colOff>
      <xdr:row>56</xdr:row>
      <xdr:rowOff>76200</xdr:rowOff>
    </xdr:to>
    <xdr:sp macro="" textlink="">
      <xdr:nvSpPr>
        <xdr:cNvPr id="259" name="フローチャート : 判断 258"/>
        <xdr:cNvSpPr/>
      </xdr:nvSpPr>
      <xdr:spPr>
        <a:xfrm>
          <a:off x="13843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86377</xdr:rowOff>
    </xdr:from>
    <xdr:ext cx="762000" cy="259045"/>
    <xdr:sp macro="" textlink="">
      <xdr:nvSpPr>
        <xdr:cNvPr id="260" name="テキスト ボックス 259"/>
        <xdr:cNvSpPr txBox="1"/>
      </xdr:nvSpPr>
      <xdr:spPr>
        <a:xfrm>
          <a:off x="13512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0</xdr:rowOff>
    </xdr:from>
    <xdr:to>
      <xdr:col>19</xdr:col>
      <xdr:colOff>6350</xdr:colOff>
      <xdr:row>56</xdr:row>
      <xdr:rowOff>101600</xdr:rowOff>
    </xdr:to>
    <xdr:sp macro="" textlink="">
      <xdr:nvSpPr>
        <xdr:cNvPr id="261" name="フローチャート : 判断 260"/>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111777</xdr:rowOff>
    </xdr:from>
    <xdr:ext cx="762000" cy="259045"/>
    <xdr:sp macro="" textlink="">
      <xdr:nvSpPr>
        <xdr:cNvPr id="262" name="テキスト ボックス 261"/>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57</xdr:row>
      <xdr:rowOff>158750</xdr:rowOff>
    </xdr:from>
    <xdr:to>
      <xdr:col>24</xdr:col>
      <xdr:colOff>82550</xdr:colOff>
      <xdr:row>58</xdr:row>
      <xdr:rowOff>88900</xdr:rowOff>
    </xdr:to>
    <xdr:sp macro="" textlink="">
      <xdr:nvSpPr>
        <xdr:cNvPr id="268" name="円/楕円 267"/>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130827</xdr:rowOff>
    </xdr:from>
    <xdr:ext cx="762000" cy="259045"/>
    <xdr:sp macro="" textlink="">
      <xdr:nvSpPr>
        <xdr:cNvPr id="269" name="その他該当値テキスト"/>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69850</xdr:rowOff>
    </xdr:from>
    <xdr:to>
      <xdr:col>22</xdr:col>
      <xdr:colOff>615950</xdr:colOff>
      <xdr:row>58</xdr:row>
      <xdr:rowOff>0</xdr:rowOff>
    </xdr:to>
    <xdr:sp macro="" textlink="">
      <xdr:nvSpPr>
        <xdr:cNvPr id="270" name="円/楕円 269"/>
        <xdr:cNvSpPr/>
      </xdr:nvSpPr>
      <xdr:spPr>
        <a:xfrm>
          <a:off x="15621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156227</xdr:rowOff>
    </xdr:from>
    <xdr:ext cx="736600" cy="259045"/>
    <xdr:sp macro="" textlink="">
      <xdr:nvSpPr>
        <xdr:cNvPr id="271" name="テキスト ボックス 270"/>
        <xdr:cNvSpPr txBox="1"/>
      </xdr:nvSpPr>
      <xdr:spPr>
        <a:xfrm>
          <a:off x="15290800" y="9928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165100</xdr:rowOff>
    </xdr:from>
    <xdr:to>
      <xdr:col>21</xdr:col>
      <xdr:colOff>412750</xdr:colOff>
      <xdr:row>57</xdr:row>
      <xdr:rowOff>95250</xdr:rowOff>
    </xdr:to>
    <xdr:sp macro="" textlink="">
      <xdr:nvSpPr>
        <xdr:cNvPr id="272" name="円/楕円 271"/>
        <xdr:cNvSpPr/>
      </xdr:nvSpPr>
      <xdr:spPr>
        <a:xfrm>
          <a:off x="14732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80027</xdr:rowOff>
    </xdr:from>
    <xdr:ext cx="762000" cy="259045"/>
    <xdr:sp macro="" textlink="">
      <xdr:nvSpPr>
        <xdr:cNvPr id="273" name="テキスト ボックス 272"/>
        <xdr:cNvSpPr txBox="1"/>
      </xdr:nvSpPr>
      <xdr:spPr>
        <a:xfrm>
          <a:off x="14401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101600</xdr:rowOff>
    </xdr:from>
    <xdr:to>
      <xdr:col>20</xdr:col>
      <xdr:colOff>209550</xdr:colOff>
      <xdr:row>57</xdr:row>
      <xdr:rowOff>31750</xdr:rowOff>
    </xdr:to>
    <xdr:sp macro="" textlink="">
      <xdr:nvSpPr>
        <xdr:cNvPr id="274" name="円/楕円 273"/>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16527</xdr:rowOff>
    </xdr:from>
    <xdr:ext cx="762000" cy="259045"/>
    <xdr:sp macro="" textlink="">
      <xdr:nvSpPr>
        <xdr:cNvPr id="275" name="テキスト ボックス 274"/>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76200</xdr:rowOff>
    </xdr:from>
    <xdr:to>
      <xdr:col>19</xdr:col>
      <xdr:colOff>6350</xdr:colOff>
      <xdr:row>57</xdr:row>
      <xdr:rowOff>6350</xdr:rowOff>
    </xdr:to>
    <xdr:sp macro="" textlink="">
      <xdr:nvSpPr>
        <xdr:cNvPr id="276" name="円/楕円 275"/>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162577</xdr:rowOff>
    </xdr:from>
    <xdr:ext cx="762000" cy="259045"/>
    <xdr:sp macro="" textlink="">
      <xdr:nvSpPr>
        <xdr:cNvPr id="277" name="テキスト ボックス 276"/>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前年度から</a:t>
          </a:r>
          <a:r>
            <a:rPr lang="ja-JP" altLang="en-US" sz="1100">
              <a:solidFill>
                <a:schemeClr val="dk1"/>
              </a:solidFill>
              <a:effectLst/>
              <a:latin typeface="+mn-lt"/>
              <a:ea typeface="+mn-ea"/>
              <a:cs typeface="+mn-cs"/>
            </a:rPr>
            <a:t>１．４</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上昇</a:t>
          </a:r>
          <a:r>
            <a:rPr lang="ja-JP" altLang="ja-JP" sz="1100">
              <a:solidFill>
                <a:schemeClr val="dk1"/>
              </a:solidFill>
              <a:effectLst/>
              <a:latin typeface="+mn-lt"/>
              <a:ea typeface="+mn-ea"/>
              <a:cs typeface="+mn-cs"/>
            </a:rPr>
            <a:t>している。一部事務組合負担金や公営企業会計への負担金等支出</a:t>
          </a:r>
          <a:r>
            <a:rPr lang="ja-JP" altLang="en-US" sz="1100">
              <a:solidFill>
                <a:schemeClr val="dk1"/>
              </a:solidFill>
              <a:effectLst/>
              <a:latin typeface="+mn-lt"/>
              <a:ea typeface="+mn-ea"/>
              <a:cs typeface="+mn-cs"/>
            </a:rPr>
            <a:t>額の増加が主な要因である。特に病院事業会計に対する不採算地区病院分の補助金については，年々増加している傾向にある。今後，病院改革プランの見直しに併せて，一般会計からの補助のあり方について検討することとしてい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85090</xdr:rowOff>
    </xdr:from>
    <xdr:to>
      <xdr:col>24</xdr:col>
      <xdr:colOff>31750</xdr:colOff>
      <xdr:row>40</xdr:row>
      <xdr:rowOff>88900</xdr:rowOff>
    </xdr:to>
    <xdr:cxnSp macro="">
      <xdr:nvCxnSpPr>
        <xdr:cNvPr id="304" name="直線コネクタ 303"/>
        <xdr:cNvCxnSpPr/>
      </xdr:nvCxnSpPr>
      <xdr:spPr>
        <a:xfrm flipV="1">
          <a:off x="16510000" y="574294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60977</xdr:rowOff>
    </xdr:from>
    <xdr:ext cx="762000" cy="259045"/>
    <xdr:sp macro="" textlink="">
      <xdr:nvSpPr>
        <xdr:cNvPr id="305" name="補助費等最小値テキスト"/>
        <xdr:cNvSpPr txBox="1"/>
      </xdr:nvSpPr>
      <xdr:spPr>
        <a:xfrm>
          <a:off x="16598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17.0</a:t>
          </a:r>
          <a:endParaRPr kumimoji="1" lang="ja-JP" altLang="en-US" sz="1000" b="1">
            <a:latin typeface="ＭＳ Ｐゴシック"/>
          </a:endParaRPr>
        </a:p>
      </xdr:txBody>
    </xdr:sp>
    <xdr:clientData/>
  </xdr:oneCellAnchor>
  <xdr:twoCellAnchor>
    <xdr:from>
      <xdr:col>23</xdr:col>
      <xdr:colOff>628650</xdr:colOff>
      <xdr:row>40</xdr:row>
      <xdr:rowOff>88900</xdr:rowOff>
    </xdr:from>
    <xdr:to>
      <xdr:col>24</xdr:col>
      <xdr:colOff>120650</xdr:colOff>
      <xdr:row>40</xdr:row>
      <xdr:rowOff>88900</xdr:rowOff>
    </xdr:to>
    <xdr:cxnSp macro="">
      <xdr:nvCxnSpPr>
        <xdr:cNvPr id="306" name="直線コネクタ 305"/>
        <xdr:cNvCxnSpPr/>
      </xdr:nvCxnSpPr>
      <xdr:spPr>
        <a:xfrm>
          <a:off x="16421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17</xdr:rowOff>
    </xdr:from>
    <xdr:ext cx="762000" cy="259045"/>
    <xdr:sp macro="" textlink="">
      <xdr:nvSpPr>
        <xdr:cNvPr id="307" name="補助費等最大値テキスト"/>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23</xdr:col>
      <xdr:colOff>628650</xdr:colOff>
      <xdr:row>33</xdr:row>
      <xdr:rowOff>85090</xdr:rowOff>
    </xdr:from>
    <xdr:to>
      <xdr:col>24</xdr:col>
      <xdr:colOff>120650</xdr:colOff>
      <xdr:row>33</xdr:row>
      <xdr:rowOff>85090</xdr:rowOff>
    </xdr:to>
    <xdr:cxnSp macro="">
      <xdr:nvCxnSpPr>
        <xdr:cNvPr id="308" name="直線コネクタ 307"/>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149860</xdr:rowOff>
    </xdr:from>
    <xdr:to>
      <xdr:col>24</xdr:col>
      <xdr:colOff>31750</xdr:colOff>
      <xdr:row>39</xdr:row>
      <xdr:rowOff>85090</xdr:rowOff>
    </xdr:to>
    <xdr:cxnSp macro="">
      <xdr:nvCxnSpPr>
        <xdr:cNvPr id="309" name="直線コネクタ 308"/>
        <xdr:cNvCxnSpPr/>
      </xdr:nvCxnSpPr>
      <xdr:spPr>
        <a:xfrm>
          <a:off x="15671800" y="66649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130827</xdr:rowOff>
    </xdr:from>
    <xdr:ext cx="762000" cy="259045"/>
    <xdr:sp macro="" textlink="">
      <xdr:nvSpPr>
        <xdr:cNvPr id="310" name="補助費等平均値テキスト"/>
        <xdr:cNvSpPr txBox="1"/>
      </xdr:nvSpPr>
      <xdr:spPr>
        <a:xfrm>
          <a:off x="16598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114300</xdr:rowOff>
    </xdr:from>
    <xdr:to>
      <xdr:col>24</xdr:col>
      <xdr:colOff>82550</xdr:colOff>
      <xdr:row>37</xdr:row>
      <xdr:rowOff>44450</xdr:rowOff>
    </xdr:to>
    <xdr:sp macro="" textlink="">
      <xdr:nvSpPr>
        <xdr:cNvPr id="311" name="フローチャート : 判断 310"/>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149860</xdr:rowOff>
    </xdr:from>
    <xdr:to>
      <xdr:col>22</xdr:col>
      <xdr:colOff>565150</xdr:colOff>
      <xdr:row>38</xdr:row>
      <xdr:rowOff>165100</xdr:rowOff>
    </xdr:to>
    <xdr:cxnSp macro="">
      <xdr:nvCxnSpPr>
        <xdr:cNvPr id="312" name="直線コネクタ 311"/>
        <xdr:cNvCxnSpPr/>
      </xdr:nvCxnSpPr>
      <xdr:spPr>
        <a:xfrm flipV="1">
          <a:off x="14782800" y="6664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106680</xdr:rowOff>
    </xdr:from>
    <xdr:to>
      <xdr:col>22</xdr:col>
      <xdr:colOff>615950</xdr:colOff>
      <xdr:row>37</xdr:row>
      <xdr:rowOff>36830</xdr:rowOff>
    </xdr:to>
    <xdr:sp macro="" textlink="">
      <xdr:nvSpPr>
        <xdr:cNvPr id="313" name="フローチャート : 判断 312"/>
        <xdr:cNvSpPr/>
      </xdr:nvSpPr>
      <xdr:spPr>
        <a:xfrm>
          <a:off x="15621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47007</xdr:rowOff>
    </xdr:from>
    <xdr:ext cx="736600" cy="259045"/>
    <xdr:sp macro="" textlink="">
      <xdr:nvSpPr>
        <xdr:cNvPr id="314" name="テキスト ボックス 313"/>
        <xdr:cNvSpPr txBox="1"/>
      </xdr:nvSpPr>
      <xdr:spPr>
        <a:xfrm>
          <a:off x="15290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165100</xdr:rowOff>
    </xdr:from>
    <xdr:to>
      <xdr:col>21</xdr:col>
      <xdr:colOff>361950</xdr:colOff>
      <xdr:row>39</xdr:row>
      <xdr:rowOff>69850</xdr:rowOff>
    </xdr:to>
    <xdr:cxnSp macro="">
      <xdr:nvCxnSpPr>
        <xdr:cNvPr id="315" name="直線コネクタ 314"/>
        <xdr:cNvCxnSpPr/>
      </xdr:nvCxnSpPr>
      <xdr:spPr>
        <a:xfrm flipV="1">
          <a:off x="13893800" y="668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99060</xdr:rowOff>
    </xdr:from>
    <xdr:to>
      <xdr:col>21</xdr:col>
      <xdr:colOff>412750</xdr:colOff>
      <xdr:row>37</xdr:row>
      <xdr:rowOff>29210</xdr:rowOff>
    </xdr:to>
    <xdr:sp macro="" textlink="">
      <xdr:nvSpPr>
        <xdr:cNvPr id="316" name="フローチャート : 判断 315"/>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39387</xdr:rowOff>
    </xdr:from>
    <xdr:ext cx="762000" cy="259045"/>
    <xdr:sp macro="" textlink="">
      <xdr:nvSpPr>
        <xdr:cNvPr id="317" name="テキスト ボックス 316"/>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69850</xdr:rowOff>
    </xdr:from>
    <xdr:to>
      <xdr:col>20</xdr:col>
      <xdr:colOff>158750</xdr:colOff>
      <xdr:row>39</xdr:row>
      <xdr:rowOff>130810</xdr:rowOff>
    </xdr:to>
    <xdr:cxnSp macro="">
      <xdr:nvCxnSpPr>
        <xdr:cNvPr id="318" name="直線コネクタ 317"/>
        <xdr:cNvCxnSpPr/>
      </xdr:nvCxnSpPr>
      <xdr:spPr>
        <a:xfrm flipV="1">
          <a:off x="13004800" y="675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99060</xdr:rowOff>
    </xdr:from>
    <xdr:to>
      <xdr:col>20</xdr:col>
      <xdr:colOff>209550</xdr:colOff>
      <xdr:row>37</xdr:row>
      <xdr:rowOff>29210</xdr:rowOff>
    </xdr:to>
    <xdr:sp macro="" textlink="">
      <xdr:nvSpPr>
        <xdr:cNvPr id="319" name="フローチャート : 判断 318"/>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39387</xdr:rowOff>
    </xdr:from>
    <xdr:ext cx="762000" cy="259045"/>
    <xdr:sp macro="" textlink="">
      <xdr:nvSpPr>
        <xdr:cNvPr id="320" name="テキスト ボックス 319"/>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68580</xdr:rowOff>
    </xdr:from>
    <xdr:to>
      <xdr:col>19</xdr:col>
      <xdr:colOff>6350</xdr:colOff>
      <xdr:row>36</xdr:row>
      <xdr:rowOff>170180</xdr:rowOff>
    </xdr:to>
    <xdr:sp macro="" textlink="">
      <xdr:nvSpPr>
        <xdr:cNvPr id="321" name="フローチャート :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8907</xdr:rowOff>
    </xdr:from>
    <xdr:ext cx="762000" cy="259045"/>
    <xdr:sp macro="" textlink="">
      <xdr:nvSpPr>
        <xdr:cNvPr id="322" name="テキスト ボックス 321"/>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39</xdr:row>
      <xdr:rowOff>34290</xdr:rowOff>
    </xdr:from>
    <xdr:to>
      <xdr:col>24</xdr:col>
      <xdr:colOff>82550</xdr:colOff>
      <xdr:row>39</xdr:row>
      <xdr:rowOff>135890</xdr:rowOff>
    </xdr:to>
    <xdr:sp macro="" textlink="">
      <xdr:nvSpPr>
        <xdr:cNvPr id="328" name="円/楕円 327"/>
        <xdr:cNvSpPr/>
      </xdr:nvSpPr>
      <xdr:spPr>
        <a:xfrm>
          <a:off x="164592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6367</xdr:rowOff>
    </xdr:from>
    <xdr:ext cx="762000" cy="259045"/>
    <xdr:sp macro="" textlink="">
      <xdr:nvSpPr>
        <xdr:cNvPr id="329" name="補助費等該当値テキスト"/>
        <xdr:cNvSpPr txBox="1"/>
      </xdr:nvSpPr>
      <xdr:spPr>
        <a:xfrm>
          <a:off x="16598900" y="669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99060</xdr:rowOff>
    </xdr:from>
    <xdr:to>
      <xdr:col>22</xdr:col>
      <xdr:colOff>615950</xdr:colOff>
      <xdr:row>39</xdr:row>
      <xdr:rowOff>29210</xdr:rowOff>
    </xdr:to>
    <xdr:sp macro="" textlink="">
      <xdr:nvSpPr>
        <xdr:cNvPr id="330" name="円/楕円 329"/>
        <xdr:cNvSpPr/>
      </xdr:nvSpPr>
      <xdr:spPr>
        <a:xfrm>
          <a:off x="15621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13987</xdr:rowOff>
    </xdr:from>
    <xdr:ext cx="736600" cy="259045"/>
    <xdr:sp macro="" textlink="">
      <xdr:nvSpPr>
        <xdr:cNvPr id="331" name="テキスト ボックス 330"/>
        <xdr:cNvSpPr txBox="1"/>
      </xdr:nvSpPr>
      <xdr:spPr>
        <a:xfrm>
          <a:off x="15290800" y="670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114300</xdr:rowOff>
    </xdr:from>
    <xdr:to>
      <xdr:col>21</xdr:col>
      <xdr:colOff>412750</xdr:colOff>
      <xdr:row>39</xdr:row>
      <xdr:rowOff>44450</xdr:rowOff>
    </xdr:to>
    <xdr:sp macro="" textlink="">
      <xdr:nvSpPr>
        <xdr:cNvPr id="332" name="円/楕円 331"/>
        <xdr:cNvSpPr/>
      </xdr:nvSpPr>
      <xdr:spPr>
        <a:xfrm>
          <a:off x="14732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39</xdr:row>
      <xdr:rowOff>29227</xdr:rowOff>
    </xdr:from>
    <xdr:ext cx="762000" cy="259045"/>
    <xdr:sp macro="" textlink="">
      <xdr:nvSpPr>
        <xdr:cNvPr id="333" name="テキスト ボックス 332"/>
        <xdr:cNvSpPr txBox="1"/>
      </xdr:nvSpPr>
      <xdr:spPr>
        <a:xfrm>
          <a:off x="14401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39</xdr:row>
      <xdr:rowOff>19050</xdr:rowOff>
    </xdr:from>
    <xdr:to>
      <xdr:col>20</xdr:col>
      <xdr:colOff>209550</xdr:colOff>
      <xdr:row>39</xdr:row>
      <xdr:rowOff>120650</xdr:rowOff>
    </xdr:to>
    <xdr:sp macro="" textlink="">
      <xdr:nvSpPr>
        <xdr:cNvPr id="334" name="円/楕円 333"/>
        <xdr:cNvSpPr/>
      </xdr:nvSpPr>
      <xdr:spPr>
        <a:xfrm>
          <a:off x="13843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39</xdr:row>
      <xdr:rowOff>105427</xdr:rowOff>
    </xdr:from>
    <xdr:ext cx="762000" cy="259045"/>
    <xdr:sp macro="" textlink="">
      <xdr:nvSpPr>
        <xdr:cNvPr id="335" name="テキスト ボックス 334"/>
        <xdr:cNvSpPr txBox="1"/>
      </xdr:nvSpPr>
      <xdr:spPr>
        <a:xfrm>
          <a:off x="13512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80010</xdr:rowOff>
    </xdr:from>
    <xdr:to>
      <xdr:col>19</xdr:col>
      <xdr:colOff>6350</xdr:colOff>
      <xdr:row>40</xdr:row>
      <xdr:rowOff>10160</xdr:rowOff>
    </xdr:to>
    <xdr:sp macro="" textlink="">
      <xdr:nvSpPr>
        <xdr:cNvPr id="336" name="円/楕円 335"/>
        <xdr:cNvSpPr/>
      </xdr:nvSpPr>
      <xdr:spPr>
        <a:xfrm>
          <a:off x="12954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166387</xdr:rowOff>
    </xdr:from>
    <xdr:ext cx="762000" cy="259045"/>
    <xdr:sp macro="" textlink="">
      <xdr:nvSpPr>
        <xdr:cNvPr id="337" name="テキスト ボックス 336"/>
        <xdr:cNvSpPr txBox="1"/>
      </xdr:nvSpPr>
      <xdr:spPr>
        <a:xfrm>
          <a:off x="12623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55/87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ea"/>
              <a:ea typeface="+mn-ea"/>
              <a:cs typeface="+mn-cs"/>
            </a:rPr>
            <a:t>前年度から０．</a:t>
          </a:r>
          <a:r>
            <a:rPr lang="ja-JP" altLang="en-US" sz="1100">
              <a:solidFill>
                <a:schemeClr val="dk1"/>
              </a:solidFill>
              <a:effectLst/>
              <a:latin typeface="+mn-ea"/>
              <a:ea typeface="+mn-ea"/>
              <a:cs typeface="+mn-cs"/>
            </a:rPr>
            <a:t>４</a:t>
          </a:r>
          <a:r>
            <a:rPr lang="ja-JP" altLang="ja-JP" sz="1100">
              <a:solidFill>
                <a:schemeClr val="dk1"/>
              </a:solidFill>
              <a:effectLst/>
              <a:latin typeface="+mn-ea"/>
              <a:ea typeface="+mn-ea"/>
              <a:cs typeface="+mn-cs"/>
            </a:rPr>
            <a:t>ポイント</a:t>
          </a:r>
          <a:r>
            <a:rPr lang="ja-JP" altLang="en-US" sz="1100">
              <a:solidFill>
                <a:schemeClr val="dk1"/>
              </a:solidFill>
              <a:effectLst/>
              <a:latin typeface="+mn-ea"/>
              <a:ea typeface="+mn-ea"/>
              <a:cs typeface="+mn-cs"/>
            </a:rPr>
            <a:t>低下</a:t>
          </a:r>
          <a:r>
            <a:rPr lang="ja-JP" altLang="ja-JP" sz="1100">
              <a:solidFill>
                <a:schemeClr val="dk1"/>
              </a:solidFill>
              <a:effectLst/>
              <a:latin typeface="+mn-ea"/>
              <a:ea typeface="+mn-ea"/>
              <a:cs typeface="+mn-cs"/>
            </a:rPr>
            <a:t>している。</a:t>
          </a:r>
          <a:r>
            <a:rPr lang="ja-JP" altLang="en-US" sz="1100">
              <a:solidFill>
                <a:schemeClr val="dk1"/>
              </a:solidFill>
              <a:effectLst/>
              <a:latin typeface="+mn-ea"/>
              <a:ea typeface="+mn-ea"/>
              <a:cs typeface="+mn-cs"/>
            </a:rPr>
            <a:t>毎年度継続して高利債の繰上償還を実施してきており，低利債への切替が進んだことから公債費は年々減少してきている。</a:t>
          </a:r>
          <a:r>
            <a:rPr lang="ja-JP" altLang="ja-JP" sz="1100">
              <a:solidFill>
                <a:schemeClr val="dk1"/>
              </a:solidFill>
              <a:effectLst/>
              <a:latin typeface="+mn-ea"/>
              <a:ea typeface="+mn-ea"/>
              <a:cs typeface="+mn-cs"/>
            </a:rPr>
            <a:t>今後も計画的な繰上償還や低利への借換えなどを行いながら，公債費の抑制に努め</a:t>
          </a:r>
          <a:r>
            <a:rPr lang="ja-JP" altLang="en-US" sz="1100">
              <a:solidFill>
                <a:schemeClr val="dk1"/>
              </a:solidFill>
              <a:effectLst/>
              <a:latin typeface="+mn-ea"/>
              <a:ea typeface="+mn-ea"/>
              <a:cs typeface="+mn-cs"/>
            </a:rPr>
            <a:t>ていく</a:t>
          </a:r>
          <a:r>
            <a:rPr lang="ja-JP" altLang="ja-JP" sz="1100">
              <a:solidFill>
                <a:schemeClr val="dk1"/>
              </a:solidFill>
              <a:effectLst/>
              <a:latin typeface="+mn-ea"/>
              <a:ea typeface="+mn-ea"/>
              <a:cs typeface="+mn-cs"/>
            </a:rPr>
            <a:t>。</a:t>
          </a:r>
          <a:endParaRPr lang="ja-JP" altLang="ja-JP" sz="1400">
            <a:effectLst/>
            <a:latin typeface="+mn-ea"/>
            <a:ea typeface="+mn-ea"/>
          </a:endParaRPr>
        </a:p>
        <a:p>
          <a:endParaRPr kumimoji="1" lang="ja-JP" altLang="en-US" sz="1300">
            <a:latin typeface="+mn-ea"/>
            <a:ea typeface="+mn-ea"/>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75</xdr:row>
      <xdr:rowOff>1270</xdr:rowOff>
    </xdr:from>
    <xdr:to>
      <xdr:col>7</xdr:col>
      <xdr:colOff>15875</xdr:colOff>
      <xdr:row>81</xdr:row>
      <xdr:rowOff>46989</xdr:rowOff>
    </xdr:to>
    <xdr:cxnSp macro="">
      <xdr:nvCxnSpPr>
        <xdr:cNvPr id="362" name="直線コネクタ 361"/>
        <xdr:cNvCxnSpPr/>
      </xdr:nvCxnSpPr>
      <xdr:spPr>
        <a:xfrm flipV="1">
          <a:off x="4826000" y="12860020"/>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19066</xdr:rowOff>
    </xdr:from>
    <xdr:ext cx="762000" cy="259045"/>
    <xdr:sp macro="" textlink="">
      <xdr:nvSpPr>
        <xdr:cNvPr id="363" name="公債費最小値テキスト"/>
        <xdr:cNvSpPr txBox="1"/>
      </xdr:nvSpPr>
      <xdr:spPr>
        <a:xfrm>
          <a:off x="4914900" y="139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81</xdr:row>
      <xdr:rowOff>46989</xdr:rowOff>
    </xdr:from>
    <xdr:to>
      <xdr:col>7</xdr:col>
      <xdr:colOff>104775</xdr:colOff>
      <xdr:row>81</xdr:row>
      <xdr:rowOff>46989</xdr:rowOff>
    </xdr:to>
    <xdr:cxnSp macro="">
      <xdr:nvCxnSpPr>
        <xdr:cNvPr id="364" name="直線コネクタ 363"/>
        <xdr:cNvCxnSpPr/>
      </xdr:nvCxnSpPr>
      <xdr:spPr>
        <a:xfrm>
          <a:off x="4737100" y="139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87647</xdr:rowOff>
    </xdr:from>
    <xdr:ext cx="762000" cy="259045"/>
    <xdr:sp macro="" textlink="">
      <xdr:nvSpPr>
        <xdr:cNvPr id="365" name="公債費最大値テキスト"/>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a:t>
          </a:r>
          <a:endParaRPr kumimoji="1" lang="ja-JP" altLang="en-US" sz="1000" b="1">
            <a:latin typeface="ＭＳ Ｐゴシック"/>
          </a:endParaRPr>
        </a:p>
      </xdr:txBody>
    </xdr:sp>
    <xdr:clientData/>
  </xdr:oneCellAnchor>
  <xdr:twoCellAnchor>
    <xdr:from>
      <xdr:col>6</xdr:col>
      <xdr:colOff>612775</xdr:colOff>
      <xdr:row>75</xdr:row>
      <xdr:rowOff>1270</xdr:rowOff>
    </xdr:from>
    <xdr:to>
      <xdr:col>7</xdr:col>
      <xdr:colOff>104775</xdr:colOff>
      <xdr:row>75</xdr:row>
      <xdr:rowOff>1270</xdr:rowOff>
    </xdr:to>
    <xdr:cxnSp macro="">
      <xdr:nvCxnSpPr>
        <xdr:cNvPr id="366" name="直線コネクタ 365"/>
        <xdr:cNvCxnSpPr/>
      </xdr:nvCxnSpPr>
      <xdr:spPr>
        <a:xfrm>
          <a:off x="4737100" y="12860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78</xdr:row>
      <xdr:rowOff>49276</xdr:rowOff>
    </xdr:from>
    <xdr:to>
      <xdr:col>7</xdr:col>
      <xdr:colOff>15875</xdr:colOff>
      <xdr:row>78</xdr:row>
      <xdr:rowOff>67563</xdr:rowOff>
    </xdr:to>
    <xdr:cxnSp macro="">
      <xdr:nvCxnSpPr>
        <xdr:cNvPr id="367" name="直線コネクタ 366"/>
        <xdr:cNvCxnSpPr/>
      </xdr:nvCxnSpPr>
      <xdr:spPr>
        <a:xfrm flipV="1">
          <a:off x="3987800" y="134223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108729</xdr:rowOff>
    </xdr:from>
    <xdr:ext cx="762000" cy="259045"/>
    <xdr:sp macro="" textlink="">
      <xdr:nvSpPr>
        <xdr:cNvPr id="368" name="公債費平均値テキスト"/>
        <xdr:cNvSpPr txBox="1"/>
      </xdr:nvSpPr>
      <xdr:spPr>
        <a:xfrm>
          <a:off x="4914900" y="13138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92202</xdr:rowOff>
    </xdr:from>
    <xdr:to>
      <xdr:col>7</xdr:col>
      <xdr:colOff>66675</xdr:colOff>
      <xdr:row>78</xdr:row>
      <xdr:rowOff>22352</xdr:rowOff>
    </xdr:to>
    <xdr:sp macro="" textlink="">
      <xdr:nvSpPr>
        <xdr:cNvPr id="369" name="フローチャート : 判断 368"/>
        <xdr:cNvSpPr/>
      </xdr:nvSpPr>
      <xdr:spPr>
        <a:xfrm>
          <a:off x="4775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78</xdr:row>
      <xdr:rowOff>62992</xdr:rowOff>
    </xdr:from>
    <xdr:to>
      <xdr:col>5</xdr:col>
      <xdr:colOff>549275</xdr:colOff>
      <xdr:row>78</xdr:row>
      <xdr:rowOff>67563</xdr:rowOff>
    </xdr:to>
    <xdr:cxnSp macro="">
      <xdr:nvCxnSpPr>
        <xdr:cNvPr id="370" name="直線コネクタ 369"/>
        <xdr:cNvCxnSpPr/>
      </xdr:nvCxnSpPr>
      <xdr:spPr>
        <a:xfrm>
          <a:off x="3098800" y="134360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105918</xdr:rowOff>
    </xdr:from>
    <xdr:to>
      <xdr:col>5</xdr:col>
      <xdr:colOff>600075</xdr:colOff>
      <xdr:row>78</xdr:row>
      <xdr:rowOff>36068</xdr:rowOff>
    </xdr:to>
    <xdr:sp macro="" textlink="">
      <xdr:nvSpPr>
        <xdr:cNvPr id="371" name="フローチャート : 判断 370"/>
        <xdr:cNvSpPr/>
      </xdr:nvSpPr>
      <xdr:spPr>
        <a:xfrm>
          <a:off x="3937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46245</xdr:rowOff>
    </xdr:from>
    <xdr:ext cx="736600" cy="259045"/>
    <xdr:sp macro="" textlink="">
      <xdr:nvSpPr>
        <xdr:cNvPr id="372" name="テキスト ボックス 371"/>
        <xdr:cNvSpPr txBox="1"/>
      </xdr:nvSpPr>
      <xdr:spPr>
        <a:xfrm>
          <a:off x="3606800" y="13076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62992</xdr:rowOff>
    </xdr:from>
    <xdr:to>
      <xdr:col>4</xdr:col>
      <xdr:colOff>346075</xdr:colOff>
      <xdr:row>78</xdr:row>
      <xdr:rowOff>81280</xdr:rowOff>
    </xdr:to>
    <xdr:cxnSp macro="">
      <xdr:nvCxnSpPr>
        <xdr:cNvPr id="373" name="直線コネクタ 372"/>
        <xdr:cNvCxnSpPr/>
      </xdr:nvCxnSpPr>
      <xdr:spPr>
        <a:xfrm flipV="1">
          <a:off x="2209800" y="134360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110489</xdr:rowOff>
    </xdr:from>
    <xdr:to>
      <xdr:col>4</xdr:col>
      <xdr:colOff>396875</xdr:colOff>
      <xdr:row>78</xdr:row>
      <xdr:rowOff>40639</xdr:rowOff>
    </xdr:to>
    <xdr:sp macro="" textlink="">
      <xdr:nvSpPr>
        <xdr:cNvPr id="374" name="フローチャート : 判断 373"/>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50816</xdr:rowOff>
    </xdr:from>
    <xdr:ext cx="762000" cy="259045"/>
    <xdr:sp macro="" textlink="">
      <xdr:nvSpPr>
        <xdr:cNvPr id="375" name="テキスト ボックス 374"/>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72137</xdr:rowOff>
    </xdr:from>
    <xdr:to>
      <xdr:col>3</xdr:col>
      <xdr:colOff>142875</xdr:colOff>
      <xdr:row>78</xdr:row>
      <xdr:rowOff>81280</xdr:rowOff>
    </xdr:to>
    <xdr:cxnSp macro="">
      <xdr:nvCxnSpPr>
        <xdr:cNvPr id="376" name="直線コネクタ 375"/>
        <xdr:cNvCxnSpPr/>
      </xdr:nvCxnSpPr>
      <xdr:spPr>
        <a:xfrm>
          <a:off x="1320800" y="13445237"/>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119635</xdr:rowOff>
    </xdr:from>
    <xdr:to>
      <xdr:col>3</xdr:col>
      <xdr:colOff>193675</xdr:colOff>
      <xdr:row>78</xdr:row>
      <xdr:rowOff>49785</xdr:rowOff>
    </xdr:to>
    <xdr:sp macro="" textlink="">
      <xdr:nvSpPr>
        <xdr:cNvPr id="377" name="フローチャート : 判断 376"/>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59962</xdr:rowOff>
    </xdr:from>
    <xdr:ext cx="762000" cy="259045"/>
    <xdr:sp macro="" textlink="">
      <xdr:nvSpPr>
        <xdr:cNvPr id="378" name="テキスト ボックス 377"/>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6</xdr:col>
      <xdr:colOff>650875</xdr:colOff>
      <xdr:row>77</xdr:row>
      <xdr:rowOff>169926</xdr:rowOff>
    </xdr:from>
    <xdr:to>
      <xdr:col>7</xdr:col>
      <xdr:colOff>66675</xdr:colOff>
      <xdr:row>78</xdr:row>
      <xdr:rowOff>100076</xdr:rowOff>
    </xdr:to>
    <xdr:sp macro="" textlink="">
      <xdr:nvSpPr>
        <xdr:cNvPr id="386" name="円/楕円 385"/>
        <xdr:cNvSpPr/>
      </xdr:nvSpPr>
      <xdr:spPr>
        <a:xfrm>
          <a:off x="47752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77</xdr:row>
      <xdr:rowOff>142003</xdr:rowOff>
    </xdr:from>
    <xdr:ext cx="762000" cy="259045"/>
    <xdr:sp macro="" textlink="">
      <xdr:nvSpPr>
        <xdr:cNvPr id="387" name="公債費該当値テキスト"/>
        <xdr:cNvSpPr txBox="1"/>
      </xdr:nvSpPr>
      <xdr:spPr>
        <a:xfrm>
          <a:off x="49149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5</xdr:col>
      <xdr:colOff>498475</xdr:colOff>
      <xdr:row>78</xdr:row>
      <xdr:rowOff>16763</xdr:rowOff>
    </xdr:from>
    <xdr:to>
      <xdr:col>5</xdr:col>
      <xdr:colOff>600075</xdr:colOff>
      <xdr:row>78</xdr:row>
      <xdr:rowOff>118363</xdr:rowOff>
    </xdr:to>
    <xdr:sp macro="" textlink="">
      <xdr:nvSpPr>
        <xdr:cNvPr id="388" name="円/楕円 387"/>
        <xdr:cNvSpPr/>
      </xdr:nvSpPr>
      <xdr:spPr>
        <a:xfrm>
          <a:off x="3937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103140</xdr:rowOff>
    </xdr:from>
    <xdr:ext cx="736600" cy="259045"/>
    <xdr:sp macro="" textlink="">
      <xdr:nvSpPr>
        <xdr:cNvPr id="389" name="テキスト ボックス 388"/>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4</xdr:col>
      <xdr:colOff>295275</xdr:colOff>
      <xdr:row>78</xdr:row>
      <xdr:rowOff>12192</xdr:rowOff>
    </xdr:from>
    <xdr:to>
      <xdr:col>4</xdr:col>
      <xdr:colOff>396875</xdr:colOff>
      <xdr:row>78</xdr:row>
      <xdr:rowOff>113792</xdr:rowOff>
    </xdr:to>
    <xdr:sp macro="" textlink="">
      <xdr:nvSpPr>
        <xdr:cNvPr id="390" name="円/楕円 389"/>
        <xdr:cNvSpPr/>
      </xdr:nvSpPr>
      <xdr:spPr>
        <a:xfrm>
          <a:off x="3048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98569</xdr:rowOff>
    </xdr:from>
    <xdr:ext cx="762000" cy="259045"/>
    <xdr:sp macro="" textlink="">
      <xdr:nvSpPr>
        <xdr:cNvPr id="391" name="テキスト ボックス 390"/>
        <xdr:cNvSpPr txBox="1"/>
      </xdr:nvSpPr>
      <xdr:spPr>
        <a:xfrm>
          <a:off x="2717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30480</xdr:rowOff>
    </xdr:from>
    <xdr:to>
      <xdr:col>3</xdr:col>
      <xdr:colOff>193675</xdr:colOff>
      <xdr:row>78</xdr:row>
      <xdr:rowOff>132080</xdr:rowOff>
    </xdr:to>
    <xdr:sp macro="" textlink="">
      <xdr:nvSpPr>
        <xdr:cNvPr id="392" name="円/楕円 391"/>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116857</xdr:rowOff>
    </xdr:from>
    <xdr:ext cx="762000" cy="259045"/>
    <xdr:sp macro="" textlink="">
      <xdr:nvSpPr>
        <xdr:cNvPr id="393" name="テキスト ボックス 392"/>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21337</xdr:rowOff>
    </xdr:from>
    <xdr:to>
      <xdr:col>1</xdr:col>
      <xdr:colOff>676275</xdr:colOff>
      <xdr:row>78</xdr:row>
      <xdr:rowOff>122937</xdr:rowOff>
    </xdr:to>
    <xdr:sp macro="" textlink="">
      <xdr:nvSpPr>
        <xdr:cNvPr id="394" name="円/楕円 393"/>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133114</xdr:rowOff>
    </xdr:from>
    <xdr:ext cx="762000" cy="259045"/>
    <xdr:sp macro="" textlink="">
      <xdr:nvSpPr>
        <xdr:cNvPr id="395" name="テキスト ボックス 394"/>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24/87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宮城県平均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前年度から</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ポイント上昇している。主に</a:t>
          </a:r>
          <a:r>
            <a:rPr lang="ja-JP" altLang="en-US" sz="1100">
              <a:solidFill>
                <a:schemeClr val="dk1"/>
              </a:solidFill>
              <a:effectLst/>
              <a:latin typeface="+mn-lt"/>
              <a:ea typeface="+mn-ea"/>
              <a:cs typeface="+mn-cs"/>
            </a:rPr>
            <a:t>補助費，</a:t>
          </a:r>
          <a:r>
            <a:rPr lang="ja-JP" altLang="ja-JP" sz="1100">
              <a:solidFill>
                <a:schemeClr val="dk1"/>
              </a:solidFill>
              <a:effectLst/>
              <a:latin typeface="+mn-lt"/>
              <a:ea typeface="+mn-ea"/>
              <a:cs typeface="+mn-cs"/>
            </a:rPr>
            <a:t>物件費</a:t>
          </a:r>
          <a:r>
            <a:rPr lang="ja-JP" altLang="en-US" sz="1100">
              <a:solidFill>
                <a:schemeClr val="dk1"/>
              </a:solidFill>
              <a:effectLst/>
              <a:latin typeface="+mn-lt"/>
              <a:ea typeface="+mn-ea"/>
              <a:cs typeface="+mn-cs"/>
            </a:rPr>
            <a:t>，扶助費</a:t>
          </a:r>
          <a:r>
            <a:rPr lang="ja-JP" altLang="ja-JP" sz="1100">
              <a:solidFill>
                <a:schemeClr val="dk1"/>
              </a:solidFill>
              <a:effectLst/>
              <a:latin typeface="+mn-lt"/>
              <a:ea typeface="+mn-ea"/>
              <a:cs typeface="+mn-cs"/>
            </a:rPr>
            <a:t>において上昇が大きく，人件費</a:t>
          </a:r>
          <a:r>
            <a:rPr lang="ja-JP" altLang="en-US" sz="1100">
              <a:solidFill>
                <a:schemeClr val="dk1"/>
              </a:solidFill>
              <a:effectLst/>
              <a:latin typeface="+mn-lt"/>
              <a:ea typeface="+mn-ea"/>
              <a:cs typeface="+mn-cs"/>
            </a:rPr>
            <a:t>や公債費の</a:t>
          </a:r>
          <a:r>
            <a:rPr lang="ja-JP" altLang="ja-JP" sz="1100">
              <a:solidFill>
                <a:schemeClr val="dk1"/>
              </a:solidFill>
              <a:effectLst/>
              <a:latin typeface="+mn-lt"/>
              <a:ea typeface="+mn-ea"/>
              <a:cs typeface="+mn-cs"/>
            </a:rPr>
            <a:t>削減分の効果</a:t>
          </a:r>
          <a:r>
            <a:rPr lang="ja-JP" altLang="en-US" sz="1100">
              <a:solidFill>
                <a:schemeClr val="dk1"/>
              </a:solidFill>
              <a:effectLst/>
              <a:latin typeface="+mn-lt"/>
              <a:ea typeface="+mn-ea"/>
              <a:cs typeface="+mn-cs"/>
            </a:rPr>
            <a:t>以上に，指標の悪化を招いている状況にある。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44704</xdr:rowOff>
    </xdr:from>
    <xdr:to>
      <xdr:col>24</xdr:col>
      <xdr:colOff>31750</xdr:colOff>
      <xdr:row>80</xdr:row>
      <xdr:rowOff>104139</xdr:rowOff>
    </xdr:to>
    <xdr:cxnSp macro="">
      <xdr:nvCxnSpPr>
        <xdr:cNvPr id="421" name="直線コネクタ 420"/>
        <xdr:cNvCxnSpPr/>
      </xdr:nvCxnSpPr>
      <xdr:spPr>
        <a:xfrm flipV="1">
          <a:off x="16510000" y="12732004"/>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76216</xdr:rowOff>
    </xdr:from>
    <xdr:ext cx="762000" cy="259045"/>
    <xdr:sp macro="" textlink="">
      <xdr:nvSpPr>
        <xdr:cNvPr id="422" name="公債費以外最小値テキスト"/>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23</xdr:col>
      <xdr:colOff>628650</xdr:colOff>
      <xdr:row>80</xdr:row>
      <xdr:rowOff>104139</xdr:rowOff>
    </xdr:from>
    <xdr:to>
      <xdr:col>24</xdr:col>
      <xdr:colOff>120650</xdr:colOff>
      <xdr:row>80</xdr:row>
      <xdr:rowOff>104139</xdr:rowOff>
    </xdr:to>
    <xdr:cxnSp macro="">
      <xdr:nvCxnSpPr>
        <xdr:cNvPr id="423" name="直線コネクタ 422"/>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131081</xdr:rowOff>
    </xdr:from>
    <xdr:ext cx="762000" cy="259045"/>
    <xdr:sp macro="" textlink="">
      <xdr:nvSpPr>
        <xdr:cNvPr id="424" name="公債費以外最大値テキスト"/>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63.2</a:t>
          </a:r>
          <a:endParaRPr kumimoji="1" lang="ja-JP" altLang="en-US" sz="1000" b="1">
            <a:latin typeface="ＭＳ Ｐゴシック"/>
          </a:endParaRPr>
        </a:p>
      </xdr:txBody>
    </xdr:sp>
    <xdr:clientData/>
  </xdr:oneCellAnchor>
  <xdr:twoCellAnchor>
    <xdr:from>
      <xdr:col>23</xdr:col>
      <xdr:colOff>628650</xdr:colOff>
      <xdr:row>74</xdr:row>
      <xdr:rowOff>44704</xdr:rowOff>
    </xdr:from>
    <xdr:to>
      <xdr:col>24</xdr:col>
      <xdr:colOff>120650</xdr:colOff>
      <xdr:row>74</xdr:row>
      <xdr:rowOff>44704</xdr:rowOff>
    </xdr:to>
    <xdr:cxnSp macro="">
      <xdr:nvCxnSpPr>
        <xdr:cNvPr id="425" name="直線コネクタ 424"/>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69850</xdr:rowOff>
    </xdr:from>
    <xdr:to>
      <xdr:col>24</xdr:col>
      <xdr:colOff>31750</xdr:colOff>
      <xdr:row>76</xdr:row>
      <xdr:rowOff>40132</xdr:rowOff>
    </xdr:to>
    <xdr:cxnSp macro="">
      <xdr:nvCxnSpPr>
        <xdr:cNvPr id="426" name="直線コネクタ 425"/>
        <xdr:cNvCxnSpPr/>
      </xdr:nvCxnSpPr>
      <xdr:spPr>
        <a:xfrm>
          <a:off x="15671800" y="1292860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126001</xdr:rowOff>
    </xdr:from>
    <xdr:ext cx="762000" cy="259045"/>
    <xdr:sp macro="" textlink="">
      <xdr:nvSpPr>
        <xdr:cNvPr id="427" name="公債費以外平均値テキスト"/>
        <xdr:cNvSpPr txBox="1"/>
      </xdr:nvSpPr>
      <xdr:spPr>
        <a:xfrm>
          <a:off x="16598900" y="13156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153924</xdr:rowOff>
    </xdr:from>
    <xdr:to>
      <xdr:col>24</xdr:col>
      <xdr:colOff>82550</xdr:colOff>
      <xdr:row>77</xdr:row>
      <xdr:rowOff>84074</xdr:rowOff>
    </xdr:to>
    <xdr:sp macro="" textlink="">
      <xdr:nvSpPr>
        <xdr:cNvPr id="428" name="フローチャート : 判断 427"/>
        <xdr:cNvSpPr/>
      </xdr:nvSpPr>
      <xdr:spPr>
        <a:xfrm>
          <a:off x="164592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37846</xdr:rowOff>
    </xdr:from>
    <xdr:to>
      <xdr:col>22</xdr:col>
      <xdr:colOff>565150</xdr:colOff>
      <xdr:row>75</xdr:row>
      <xdr:rowOff>69850</xdr:rowOff>
    </xdr:to>
    <xdr:cxnSp macro="">
      <xdr:nvCxnSpPr>
        <xdr:cNvPr id="429" name="直線コネクタ 428"/>
        <xdr:cNvCxnSpPr/>
      </xdr:nvCxnSpPr>
      <xdr:spPr>
        <a:xfrm>
          <a:off x="14782800" y="128965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80772</xdr:rowOff>
    </xdr:from>
    <xdr:to>
      <xdr:col>22</xdr:col>
      <xdr:colOff>615950</xdr:colOff>
      <xdr:row>77</xdr:row>
      <xdr:rowOff>10922</xdr:rowOff>
    </xdr:to>
    <xdr:sp macro="" textlink="">
      <xdr:nvSpPr>
        <xdr:cNvPr id="430" name="フローチャート : 判断 429"/>
        <xdr:cNvSpPr/>
      </xdr:nvSpPr>
      <xdr:spPr>
        <a:xfrm>
          <a:off x="15621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167149</xdr:rowOff>
    </xdr:from>
    <xdr:ext cx="736600" cy="259045"/>
    <xdr:sp macro="" textlink="">
      <xdr:nvSpPr>
        <xdr:cNvPr id="431" name="テキスト ボックス 430"/>
        <xdr:cNvSpPr txBox="1"/>
      </xdr:nvSpPr>
      <xdr:spPr>
        <a:xfrm>
          <a:off x="15290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37846</xdr:rowOff>
    </xdr:from>
    <xdr:to>
      <xdr:col>21</xdr:col>
      <xdr:colOff>361950</xdr:colOff>
      <xdr:row>75</xdr:row>
      <xdr:rowOff>37846</xdr:rowOff>
    </xdr:to>
    <xdr:cxnSp macro="">
      <xdr:nvCxnSpPr>
        <xdr:cNvPr id="432" name="直線コネクタ 431"/>
        <xdr:cNvCxnSpPr/>
      </xdr:nvCxnSpPr>
      <xdr:spPr>
        <a:xfrm>
          <a:off x="13893800" y="12896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112776</xdr:rowOff>
    </xdr:from>
    <xdr:to>
      <xdr:col>21</xdr:col>
      <xdr:colOff>412750</xdr:colOff>
      <xdr:row>77</xdr:row>
      <xdr:rowOff>42926</xdr:rowOff>
    </xdr:to>
    <xdr:sp macro="" textlink="">
      <xdr:nvSpPr>
        <xdr:cNvPr id="433" name="フローチャート : 判断 432"/>
        <xdr:cNvSpPr/>
      </xdr:nvSpPr>
      <xdr:spPr>
        <a:xfrm>
          <a:off x="14732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27703</xdr:rowOff>
    </xdr:from>
    <xdr:ext cx="762000" cy="259045"/>
    <xdr:sp macro="" textlink="">
      <xdr:nvSpPr>
        <xdr:cNvPr id="434" name="テキスト ボックス 433"/>
        <xdr:cNvSpPr txBox="1"/>
      </xdr:nvSpPr>
      <xdr:spPr>
        <a:xfrm>
          <a:off x="14401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37846</xdr:rowOff>
    </xdr:from>
    <xdr:to>
      <xdr:col>20</xdr:col>
      <xdr:colOff>158750</xdr:colOff>
      <xdr:row>75</xdr:row>
      <xdr:rowOff>78994</xdr:rowOff>
    </xdr:to>
    <xdr:cxnSp macro="">
      <xdr:nvCxnSpPr>
        <xdr:cNvPr id="435" name="直線コネクタ 434"/>
        <xdr:cNvCxnSpPr/>
      </xdr:nvCxnSpPr>
      <xdr:spPr>
        <a:xfrm flipV="1">
          <a:off x="13004800" y="128965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85344</xdr:rowOff>
    </xdr:from>
    <xdr:to>
      <xdr:col>20</xdr:col>
      <xdr:colOff>209550</xdr:colOff>
      <xdr:row>77</xdr:row>
      <xdr:rowOff>15494</xdr:rowOff>
    </xdr:to>
    <xdr:sp macro="" textlink="">
      <xdr:nvSpPr>
        <xdr:cNvPr id="436" name="フローチャート : 判断 435"/>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271</xdr:rowOff>
    </xdr:from>
    <xdr:ext cx="762000" cy="259045"/>
    <xdr:sp macro="" textlink="">
      <xdr:nvSpPr>
        <xdr:cNvPr id="437" name="テキスト ボックス 436"/>
        <xdr:cNvSpPr txBox="1"/>
      </xdr:nvSpPr>
      <xdr:spPr>
        <a:xfrm>
          <a:off x="13512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41910</xdr:rowOff>
    </xdr:from>
    <xdr:to>
      <xdr:col>19</xdr:col>
      <xdr:colOff>6350</xdr:colOff>
      <xdr:row>75</xdr:row>
      <xdr:rowOff>143510</xdr:rowOff>
    </xdr:to>
    <xdr:sp macro="" textlink="">
      <xdr:nvSpPr>
        <xdr:cNvPr id="438" name="フローチャート : 判断 437"/>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128288</xdr:rowOff>
    </xdr:from>
    <xdr:ext cx="762000" cy="259045"/>
    <xdr:sp macro="" textlink="">
      <xdr:nvSpPr>
        <xdr:cNvPr id="439" name="テキスト ボックス 438"/>
        <xdr:cNvSpPr txBox="1"/>
      </xdr:nvSpPr>
      <xdr:spPr>
        <a:xfrm>
          <a:off x="12623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23</xdr:col>
      <xdr:colOff>666750</xdr:colOff>
      <xdr:row>75</xdr:row>
      <xdr:rowOff>160782</xdr:rowOff>
    </xdr:from>
    <xdr:to>
      <xdr:col>24</xdr:col>
      <xdr:colOff>82550</xdr:colOff>
      <xdr:row>76</xdr:row>
      <xdr:rowOff>90932</xdr:rowOff>
    </xdr:to>
    <xdr:sp macro="" textlink="">
      <xdr:nvSpPr>
        <xdr:cNvPr id="445" name="円/楕円 444"/>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5859</xdr:rowOff>
    </xdr:from>
    <xdr:ext cx="762000" cy="259045"/>
    <xdr:sp macro="" textlink="">
      <xdr:nvSpPr>
        <xdr:cNvPr id="446" name="公債費以外該当値テキスト"/>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19050</xdr:rowOff>
    </xdr:from>
    <xdr:to>
      <xdr:col>22</xdr:col>
      <xdr:colOff>615950</xdr:colOff>
      <xdr:row>75</xdr:row>
      <xdr:rowOff>120650</xdr:rowOff>
    </xdr:to>
    <xdr:sp macro="" textlink="">
      <xdr:nvSpPr>
        <xdr:cNvPr id="447" name="円/楕円 446"/>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130827</xdr:rowOff>
    </xdr:from>
    <xdr:ext cx="736600" cy="259045"/>
    <xdr:sp macro="" textlink="">
      <xdr:nvSpPr>
        <xdr:cNvPr id="448" name="テキスト ボックス 447"/>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158496</xdr:rowOff>
    </xdr:from>
    <xdr:to>
      <xdr:col>21</xdr:col>
      <xdr:colOff>412750</xdr:colOff>
      <xdr:row>75</xdr:row>
      <xdr:rowOff>88646</xdr:rowOff>
    </xdr:to>
    <xdr:sp macro="" textlink="">
      <xdr:nvSpPr>
        <xdr:cNvPr id="449" name="円/楕円 448"/>
        <xdr:cNvSpPr/>
      </xdr:nvSpPr>
      <xdr:spPr>
        <a:xfrm>
          <a:off x="14732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98823</xdr:rowOff>
    </xdr:from>
    <xdr:ext cx="762000" cy="259045"/>
    <xdr:sp macro="" textlink="">
      <xdr:nvSpPr>
        <xdr:cNvPr id="450" name="テキスト ボックス 449"/>
        <xdr:cNvSpPr txBox="1"/>
      </xdr:nvSpPr>
      <xdr:spPr>
        <a:xfrm>
          <a:off x="14401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158496</xdr:rowOff>
    </xdr:from>
    <xdr:to>
      <xdr:col>20</xdr:col>
      <xdr:colOff>209550</xdr:colOff>
      <xdr:row>75</xdr:row>
      <xdr:rowOff>88646</xdr:rowOff>
    </xdr:to>
    <xdr:sp macro="" textlink="">
      <xdr:nvSpPr>
        <xdr:cNvPr id="451" name="円/楕円 450"/>
        <xdr:cNvSpPr/>
      </xdr:nvSpPr>
      <xdr:spPr>
        <a:xfrm>
          <a:off x="138430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98823</xdr:rowOff>
    </xdr:from>
    <xdr:ext cx="762000" cy="259045"/>
    <xdr:sp macro="" textlink="">
      <xdr:nvSpPr>
        <xdr:cNvPr id="452" name="テキスト ボックス 451"/>
        <xdr:cNvSpPr txBox="1"/>
      </xdr:nvSpPr>
      <xdr:spPr>
        <a:xfrm>
          <a:off x="13512800" y="1261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28194</xdr:rowOff>
    </xdr:from>
    <xdr:to>
      <xdr:col>19</xdr:col>
      <xdr:colOff>6350</xdr:colOff>
      <xdr:row>75</xdr:row>
      <xdr:rowOff>129794</xdr:rowOff>
    </xdr:to>
    <xdr:sp macro="" textlink="">
      <xdr:nvSpPr>
        <xdr:cNvPr id="453" name="円/楕円 452"/>
        <xdr:cNvSpPr/>
      </xdr:nvSpPr>
      <xdr:spPr>
        <a:xfrm>
          <a:off x="12954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139971</xdr:rowOff>
    </xdr:from>
    <xdr:ext cx="762000" cy="259045"/>
    <xdr:sp macro="" textlink="">
      <xdr:nvSpPr>
        <xdr:cNvPr id="454" name="テキスト ボックス 453"/>
        <xdr:cNvSpPr txBox="1"/>
      </xdr:nvSpPr>
      <xdr:spPr>
        <a:xfrm>
          <a:off x="12623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宮城県大崎市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26</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67934</xdr:rowOff>
    </xdr:from>
    <xdr:to>
      <xdr:col>4</xdr:col>
      <xdr:colOff>1117600</xdr:colOff>
      <xdr:row>19</xdr:row>
      <xdr:rowOff>86320</xdr:rowOff>
    </xdr:to>
    <xdr:cxnSp macro="">
      <xdr:nvCxnSpPr>
        <xdr:cNvPr id="47" name="直線コネクタ 46"/>
        <xdr:cNvCxnSpPr/>
      </xdr:nvCxnSpPr>
      <xdr:spPr bwMode="auto">
        <a:xfrm flipV="1">
          <a:off x="5651500" y="2172959"/>
          <a:ext cx="0" cy="12185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58397</xdr:rowOff>
    </xdr:from>
    <xdr:ext cx="762000" cy="259045"/>
    <xdr:sp macro="" textlink="">
      <xdr:nvSpPr>
        <xdr:cNvPr id="48" name="人口1人当たり決算額の推移最小値テキスト130"/>
        <xdr:cNvSpPr txBox="1"/>
      </xdr:nvSpPr>
      <xdr:spPr>
        <a:xfrm>
          <a:off x="5740400" y="336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46,704</a:t>
          </a:r>
          <a:endParaRPr kumimoji="1" lang="ja-JP" altLang="en-US" sz="1000" b="1">
            <a:latin typeface="ＭＳ Ｐゴシック"/>
          </a:endParaRPr>
        </a:p>
      </xdr:txBody>
    </xdr:sp>
    <xdr:clientData/>
  </xdr:oneCellAnchor>
  <xdr:twoCellAnchor>
    <xdr:from>
      <xdr:col>4</xdr:col>
      <xdr:colOff>1028700</xdr:colOff>
      <xdr:row>19</xdr:row>
      <xdr:rowOff>86320</xdr:rowOff>
    </xdr:from>
    <xdr:to>
      <xdr:col>5</xdr:col>
      <xdr:colOff>73025</xdr:colOff>
      <xdr:row>19</xdr:row>
      <xdr:rowOff>86320</xdr:rowOff>
    </xdr:to>
    <xdr:cxnSp macro="">
      <xdr:nvCxnSpPr>
        <xdr:cNvPr id="49" name="直線コネクタ 48"/>
        <xdr:cNvCxnSpPr/>
      </xdr:nvCxnSpPr>
      <xdr:spPr bwMode="auto">
        <a:xfrm>
          <a:off x="5562600" y="33914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154311</xdr:rowOff>
    </xdr:from>
    <xdr:ext cx="762000" cy="259045"/>
    <xdr:sp macro="" textlink="">
      <xdr:nvSpPr>
        <xdr:cNvPr id="50" name="人口1人当たり決算額の推移最大値テキスト130"/>
        <xdr:cNvSpPr txBox="1"/>
      </xdr:nvSpPr>
      <xdr:spPr>
        <a:xfrm>
          <a:off x="5740400" y="191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84,017</a:t>
          </a:r>
          <a:endParaRPr kumimoji="1" lang="ja-JP" altLang="en-US" sz="1000" b="1">
            <a:latin typeface="ＭＳ Ｐゴシック"/>
          </a:endParaRPr>
        </a:p>
      </xdr:txBody>
    </xdr:sp>
    <xdr:clientData/>
  </xdr:oneCellAnchor>
  <xdr:twoCellAnchor>
    <xdr:from>
      <xdr:col>4</xdr:col>
      <xdr:colOff>1028700</xdr:colOff>
      <xdr:row>12</xdr:row>
      <xdr:rowOff>67934</xdr:rowOff>
    </xdr:from>
    <xdr:to>
      <xdr:col>5</xdr:col>
      <xdr:colOff>73025</xdr:colOff>
      <xdr:row>12</xdr:row>
      <xdr:rowOff>67934</xdr:rowOff>
    </xdr:to>
    <xdr:cxnSp macro="">
      <xdr:nvCxnSpPr>
        <xdr:cNvPr id="51" name="直線コネクタ 50"/>
        <xdr:cNvCxnSpPr/>
      </xdr:nvCxnSpPr>
      <xdr:spPr bwMode="auto">
        <a:xfrm>
          <a:off x="5562600" y="2172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52324</xdr:rowOff>
    </xdr:from>
    <xdr:to>
      <xdr:col>4</xdr:col>
      <xdr:colOff>1117600</xdr:colOff>
      <xdr:row>13</xdr:row>
      <xdr:rowOff>73192</xdr:rowOff>
    </xdr:to>
    <xdr:cxnSp macro="">
      <xdr:nvCxnSpPr>
        <xdr:cNvPr id="52" name="直線コネクタ 51"/>
        <xdr:cNvCxnSpPr/>
      </xdr:nvCxnSpPr>
      <xdr:spPr bwMode="auto">
        <a:xfrm>
          <a:off x="5003800" y="2328799"/>
          <a:ext cx="6477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90775</xdr:rowOff>
    </xdr:from>
    <xdr:ext cx="762000" cy="259045"/>
    <xdr:sp macro="" textlink="">
      <xdr:nvSpPr>
        <xdr:cNvPr id="53" name="人口1人当たり決算額の推移平均値テキスト130"/>
        <xdr:cNvSpPr txBox="1"/>
      </xdr:nvSpPr>
      <xdr:spPr>
        <a:xfrm>
          <a:off x="5740400" y="271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65,157</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118698</xdr:rowOff>
    </xdr:from>
    <xdr:to>
      <xdr:col>5</xdr:col>
      <xdr:colOff>34925</xdr:colOff>
      <xdr:row>16</xdr:row>
      <xdr:rowOff>48848</xdr:rowOff>
    </xdr:to>
    <xdr:sp macro="" textlink="">
      <xdr:nvSpPr>
        <xdr:cNvPr id="54" name="フローチャート : 判断 53"/>
        <xdr:cNvSpPr/>
      </xdr:nvSpPr>
      <xdr:spPr bwMode="auto">
        <a:xfrm>
          <a:off x="56007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1346</xdr:rowOff>
    </xdr:from>
    <xdr:to>
      <xdr:col>4</xdr:col>
      <xdr:colOff>469900</xdr:colOff>
      <xdr:row>13</xdr:row>
      <xdr:rowOff>52324</xdr:rowOff>
    </xdr:to>
    <xdr:cxnSp macro="">
      <xdr:nvCxnSpPr>
        <xdr:cNvPr id="55" name="直線コネクタ 54"/>
        <xdr:cNvCxnSpPr/>
      </xdr:nvCxnSpPr>
      <xdr:spPr bwMode="auto">
        <a:xfrm>
          <a:off x="4305300" y="2277821"/>
          <a:ext cx="6985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162556</xdr:rowOff>
    </xdr:from>
    <xdr:to>
      <xdr:col>4</xdr:col>
      <xdr:colOff>520700</xdr:colOff>
      <xdr:row>16</xdr:row>
      <xdr:rowOff>92706</xdr:rowOff>
    </xdr:to>
    <xdr:sp macro="" textlink="">
      <xdr:nvSpPr>
        <xdr:cNvPr id="56" name="フローチャート : 判断 55"/>
        <xdr:cNvSpPr/>
      </xdr:nvSpPr>
      <xdr:spPr bwMode="auto">
        <a:xfrm>
          <a:off x="49530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77483</xdr:rowOff>
    </xdr:from>
    <xdr:ext cx="736600" cy="259045"/>
    <xdr:sp macro="" textlink="">
      <xdr:nvSpPr>
        <xdr:cNvPr id="57" name="テキスト ボックス 56"/>
        <xdr:cNvSpPr txBox="1"/>
      </xdr:nvSpPr>
      <xdr:spPr>
        <a:xfrm>
          <a:off x="4622800" y="2868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63,814</a:t>
          </a:r>
          <a:endParaRPr kumimoji="1" lang="ja-JP" altLang="en-US" sz="1000" b="1">
            <a:solidFill>
              <a:srgbClr val="000080"/>
            </a:solidFill>
            <a:latin typeface="ＭＳ Ｐゴシック"/>
          </a:endParaRPr>
        </a:p>
      </xdr:txBody>
    </xdr:sp>
    <xdr:clientData/>
  </xdr:oneCellAnchor>
  <xdr:twoCellAnchor>
    <xdr:from>
      <xdr:col>3</xdr:col>
      <xdr:colOff>206375</xdr:colOff>
      <xdr:row>11</xdr:row>
      <xdr:rowOff>171163</xdr:rowOff>
    </xdr:from>
    <xdr:to>
      <xdr:col>3</xdr:col>
      <xdr:colOff>904875</xdr:colOff>
      <xdr:row>13</xdr:row>
      <xdr:rowOff>1346</xdr:rowOff>
    </xdr:to>
    <xdr:cxnSp macro="">
      <xdr:nvCxnSpPr>
        <xdr:cNvPr id="58" name="直線コネクタ 57"/>
        <xdr:cNvCxnSpPr/>
      </xdr:nvCxnSpPr>
      <xdr:spPr bwMode="auto">
        <a:xfrm>
          <a:off x="3606800" y="2104738"/>
          <a:ext cx="698500" cy="173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93356</xdr:rowOff>
    </xdr:from>
    <xdr:to>
      <xdr:col>3</xdr:col>
      <xdr:colOff>955675</xdr:colOff>
      <xdr:row>16</xdr:row>
      <xdr:rowOff>23506</xdr:rowOff>
    </xdr:to>
    <xdr:sp macro="" textlink="">
      <xdr:nvSpPr>
        <xdr:cNvPr id="59" name="フローチャート : 判断 58"/>
        <xdr:cNvSpPr/>
      </xdr:nvSpPr>
      <xdr:spPr bwMode="auto">
        <a:xfrm>
          <a:off x="4254500" y="2712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8283</xdr:rowOff>
    </xdr:from>
    <xdr:ext cx="762000" cy="259045"/>
    <xdr:sp macro="" textlink="">
      <xdr:nvSpPr>
        <xdr:cNvPr id="60" name="テキスト ボックス 59"/>
        <xdr:cNvSpPr txBox="1"/>
      </xdr:nvSpPr>
      <xdr:spPr>
        <a:xfrm>
          <a:off x="3924300" y="2799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65,933</a:t>
          </a:r>
          <a:endParaRPr kumimoji="1" lang="ja-JP" altLang="en-US" sz="1000" b="1">
            <a:solidFill>
              <a:srgbClr val="000080"/>
            </a:solidFill>
            <a:latin typeface="ＭＳ Ｐゴシック"/>
          </a:endParaRPr>
        </a:p>
      </xdr:txBody>
    </xdr:sp>
    <xdr:clientData/>
  </xdr:oneCellAnchor>
  <xdr:twoCellAnchor>
    <xdr:from>
      <xdr:col>2</xdr:col>
      <xdr:colOff>641350</xdr:colOff>
      <xdr:row>11</xdr:row>
      <xdr:rowOff>106045</xdr:rowOff>
    </xdr:from>
    <xdr:to>
      <xdr:col>3</xdr:col>
      <xdr:colOff>206375</xdr:colOff>
      <xdr:row>11</xdr:row>
      <xdr:rowOff>171163</xdr:rowOff>
    </xdr:to>
    <xdr:cxnSp macro="">
      <xdr:nvCxnSpPr>
        <xdr:cNvPr id="61" name="直線コネクタ 60"/>
        <xdr:cNvCxnSpPr/>
      </xdr:nvCxnSpPr>
      <xdr:spPr bwMode="auto">
        <a:xfrm>
          <a:off x="2908300" y="2039620"/>
          <a:ext cx="698500" cy="65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13281</xdr:rowOff>
    </xdr:from>
    <xdr:to>
      <xdr:col>3</xdr:col>
      <xdr:colOff>257175</xdr:colOff>
      <xdr:row>15</xdr:row>
      <xdr:rowOff>114881</xdr:rowOff>
    </xdr:to>
    <xdr:sp macro="" textlink="">
      <xdr:nvSpPr>
        <xdr:cNvPr id="62" name="フローチャート : 判断 61"/>
        <xdr:cNvSpPr/>
      </xdr:nvSpPr>
      <xdr:spPr bwMode="auto">
        <a:xfrm>
          <a:off x="3556000" y="2632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99658</xdr:rowOff>
    </xdr:from>
    <xdr:ext cx="762000" cy="259045"/>
    <xdr:sp macro="" textlink="">
      <xdr:nvSpPr>
        <xdr:cNvPr id="63" name="テキスト ボックス 62"/>
        <xdr:cNvSpPr txBox="1"/>
      </xdr:nvSpPr>
      <xdr:spPr>
        <a:xfrm>
          <a:off x="3225800" y="271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68,385</a:t>
          </a:r>
          <a:endParaRPr kumimoji="1" lang="ja-JP" altLang="en-US" sz="1000" b="1">
            <a:solidFill>
              <a:srgbClr val="000080"/>
            </a:solidFill>
            <a:latin typeface="ＭＳ Ｐゴシック"/>
          </a:endParaRPr>
        </a:p>
      </xdr:txBody>
    </xdr:sp>
    <xdr:clientData/>
  </xdr:oneCellAnchor>
  <xdr:twoCellAnchor>
    <xdr:from>
      <xdr:col>2</xdr:col>
      <xdr:colOff>590550</xdr:colOff>
      <xdr:row>14</xdr:row>
      <xdr:rowOff>49530</xdr:rowOff>
    </xdr:from>
    <xdr:to>
      <xdr:col>2</xdr:col>
      <xdr:colOff>692150</xdr:colOff>
      <xdr:row>14</xdr:row>
      <xdr:rowOff>151130</xdr:rowOff>
    </xdr:to>
    <xdr:sp macro="" textlink="">
      <xdr:nvSpPr>
        <xdr:cNvPr id="64" name="フローチャート : 判断 63"/>
        <xdr:cNvSpPr/>
      </xdr:nvSpPr>
      <xdr:spPr bwMode="auto">
        <a:xfrm>
          <a:off x="2857500" y="2497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135907</xdr:rowOff>
    </xdr:from>
    <xdr:ext cx="762000" cy="259045"/>
    <xdr:sp macro="" textlink="">
      <xdr:nvSpPr>
        <xdr:cNvPr id="65" name="テキスト ボックス 64"/>
        <xdr:cNvSpPr txBox="1"/>
      </xdr:nvSpPr>
      <xdr:spPr>
        <a:xfrm>
          <a:off x="2527300" y="258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72,525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13</xdr:row>
      <xdr:rowOff>22392</xdr:rowOff>
    </xdr:from>
    <xdr:to>
      <xdr:col>5</xdr:col>
      <xdr:colOff>34925</xdr:colOff>
      <xdr:row>13</xdr:row>
      <xdr:rowOff>123992</xdr:rowOff>
    </xdr:to>
    <xdr:sp macro="" textlink="">
      <xdr:nvSpPr>
        <xdr:cNvPr id="71" name="円/楕円 70"/>
        <xdr:cNvSpPr/>
      </xdr:nvSpPr>
      <xdr:spPr bwMode="auto">
        <a:xfrm>
          <a:off x="5600700" y="2298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38919</xdr:rowOff>
    </xdr:from>
    <xdr:ext cx="762000" cy="259045"/>
    <xdr:sp macro="" textlink="">
      <xdr:nvSpPr>
        <xdr:cNvPr id="72" name="人口1人当たり決算額の推移該当値テキスト130"/>
        <xdr:cNvSpPr txBox="1"/>
      </xdr:nvSpPr>
      <xdr:spPr>
        <a:xfrm>
          <a:off x="5740400" y="214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78,606</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1524</xdr:rowOff>
    </xdr:from>
    <xdr:to>
      <xdr:col>4</xdr:col>
      <xdr:colOff>520700</xdr:colOff>
      <xdr:row>13</xdr:row>
      <xdr:rowOff>103124</xdr:rowOff>
    </xdr:to>
    <xdr:sp macro="" textlink="">
      <xdr:nvSpPr>
        <xdr:cNvPr id="73" name="円/楕円 72"/>
        <xdr:cNvSpPr/>
      </xdr:nvSpPr>
      <xdr:spPr bwMode="auto">
        <a:xfrm>
          <a:off x="4953000" y="2277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113301</xdr:rowOff>
    </xdr:from>
    <xdr:ext cx="736600" cy="259045"/>
    <xdr:sp macro="" textlink="">
      <xdr:nvSpPr>
        <xdr:cNvPr id="74" name="テキスト ボックス 73"/>
        <xdr:cNvSpPr txBox="1"/>
      </xdr:nvSpPr>
      <xdr:spPr>
        <a:xfrm>
          <a:off x="4622800" y="2046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79,245</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121996</xdr:rowOff>
    </xdr:from>
    <xdr:to>
      <xdr:col>3</xdr:col>
      <xdr:colOff>955675</xdr:colOff>
      <xdr:row>13</xdr:row>
      <xdr:rowOff>52146</xdr:rowOff>
    </xdr:to>
    <xdr:sp macro="" textlink="">
      <xdr:nvSpPr>
        <xdr:cNvPr id="75" name="円/楕円 74"/>
        <xdr:cNvSpPr/>
      </xdr:nvSpPr>
      <xdr:spPr bwMode="auto">
        <a:xfrm>
          <a:off x="4254500" y="2227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62323</xdr:rowOff>
    </xdr:from>
    <xdr:ext cx="762000" cy="259045"/>
    <xdr:sp macro="" textlink="">
      <xdr:nvSpPr>
        <xdr:cNvPr id="76" name="テキスト ボックス 75"/>
        <xdr:cNvSpPr txBox="1"/>
      </xdr:nvSpPr>
      <xdr:spPr>
        <a:xfrm>
          <a:off x="3924300" y="199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80,806</a:t>
          </a:r>
          <a:endParaRPr kumimoji="1" lang="ja-JP" altLang="en-US" sz="1000" b="1">
            <a:solidFill>
              <a:srgbClr val="FF0000"/>
            </a:solidFill>
            <a:latin typeface="ＭＳ Ｐゴシック"/>
          </a:endParaRPr>
        </a:p>
      </xdr:txBody>
    </xdr:sp>
    <xdr:clientData/>
  </xdr:oneCellAnchor>
  <xdr:twoCellAnchor>
    <xdr:from>
      <xdr:col>3</xdr:col>
      <xdr:colOff>155575</xdr:colOff>
      <xdr:row>11</xdr:row>
      <xdr:rowOff>120363</xdr:rowOff>
    </xdr:from>
    <xdr:to>
      <xdr:col>3</xdr:col>
      <xdr:colOff>257175</xdr:colOff>
      <xdr:row>12</xdr:row>
      <xdr:rowOff>50513</xdr:rowOff>
    </xdr:to>
    <xdr:sp macro="" textlink="">
      <xdr:nvSpPr>
        <xdr:cNvPr id="77" name="円/楕円 76"/>
        <xdr:cNvSpPr/>
      </xdr:nvSpPr>
      <xdr:spPr bwMode="auto">
        <a:xfrm>
          <a:off x="3556000" y="2053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60690</xdr:rowOff>
    </xdr:from>
    <xdr:ext cx="762000" cy="259045"/>
    <xdr:sp macro="" textlink="">
      <xdr:nvSpPr>
        <xdr:cNvPr id="78" name="テキスト ボックス 77"/>
        <xdr:cNvSpPr txBox="1"/>
      </xdr:nvSpPr>
      <xdr:spPr>
        <a:xfrm>
          <a:off x="3225800" y="182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86,106</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55245</xdr:rowOff>
    </xdr:from>
    <xdr:to>
      <xdr:col>2</xdr:col>
      <xdr:colOff>692150</xdr:colOff>
      <xdr:row>11</xdr:row>
      <xdr:rowOff>156845</xdr:rowOff>
    </xdr:to>
    <xdr:sp macro="" textlink="">
      <xdr:nvSpPr>
        <xdr:cNvPr id="79" name="円/楕円 78"/>
        <xdr:cNvSpPr/>
      </xdr:nvSpPr>
      <xdr:spPr bwMode="auto">
        <a:xfrm>
          <a:off x="2857500" y="198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9</xdr:row>
      <xdr:rowOff>167022</xdr:rowOff>
    </xdr:from>
    <xdr:ext cx="762000" cy="259045"/>
    <xdr:sp macro="" textlink="">
      <xdr:nvSpPr>
        <xdr:cNvPr id="80" name="テキスト ボックス 79"/>
        <xdr:cNvSpPr txBox="1"/>
      </xdr:nvSpPr>
      <xdr:spPr>
        <a:xfrm>
          <a:off x="2527300" y="175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88,100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8" name="テキスト ボックス 97"/>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0" name="テキスト ボックス 99"/>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2" name="テキスト ボックス 101"/>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4" name="テキスト ボックス 103"/>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6" name="テキスト ボックス 105"/>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8" name="テキスト ボックス 107"/>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32</xdr:row>
      <xdr:rowOff>145484</xdr:rowOff>
    </xdr:from>
    <xdr:to>
      <xdr:col>4</xdr:col>
      <xdr:colOff>1117600</xdr:colOff>
      <xdr:row>37</xdr:row>
      <xdr:rowOff>287151</xdr:rowOff>
    </xdr:to>
    <xdr:cxnSp macro="">
      <xdr:nvCxnSpPr>
        <xdr:cNvPr id="110" name="直線コネクタ 109"/>
        <xdr:cNvCxnSpPr/>
      </xdr:nvCxnSpPr>
      <xdr:spPr bwMode="auto">
        <a:xfrm flipV="1">
          <a:off x="5651500" y="5898584"/>
          <a:ext cx="0" cy="15132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259228</xdr:rowOff>
    </xdr:from>
    <xdr:ext cx="762000" cy="259045"/>
    <xdr:sp macro="" textlink="">
      <xdr:nvSpPr>
        <xdr:cNvPr id="111" name="人口1人当たり決算額の推移最小値テキスト445"/>
        <xdr:cNvSpPr txBox="1"/>
      </xdr:nvSpPr>
      <xdr:spPr>
        <a:xfrm>
          <a:off x="5740400" y="738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-3,904</a:t>
          </a:r>
          <a:endParaRPr kumimoji="1" lang="ja-JP" altLang="en-US" sz="1000" b="1">
            <a:latin typeface="ＭＳ Ｐゴシック"/>
          </a:endParaRPr>
        </a:p>
      </xdr:txBody>
    </xdr:sp>
    <xdr:clientData/>
  </xdr:oneCellAnchor>
  <xdr:twoCellAnchor>
    <xdr:from>
      <xdr:col>4</xdr:col>
      <xdr:colOff>1028700</xdr:colOff>
      <xdr:row>37</xdr:row>
      <xdr:rowOff>287151</xdr:rowOff>
    </xdr:from>
    <xdr:to>
      <xdr:col>5</xdr:col>
      <xdr:colOff>73025</xdr:colOff>
      <xdr:row>37</xdr:row>
      <xdr:rowOff>287151</xdr:rowOff>
    </xdr:to>
    <xdr:cxnSp macro="">
      <xdr:nvCxnSpPr>
        <xdr:cNvPr id="112" name="直線コネクタ 111"/>
        <xdr:cNvCxnSpPr/>
      </xdr:nvCxnSpPr>
      <xdr:spPr bwMode="auto">
        <a:xfrm>
          <a:off x="5562600" y="7411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231861</xdr:rowOff>
    </xdr:from>
    <xdr:ext cx="762000" cy="259045"/>
    <xdr:sp macro="" textlink="">
      <xdr:nvSpPr>
        <xdr:cNvPr id="113" name="人口1人当たり決算額の推移最大値テキスト445"/>
        <xdr:cNvSpPr txBox="1"/>
      </xdr:nvSpPr>
      <xdr:spPr>
        <a:xfrm>
          <a:off x="5740400" y="564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42,434</a:t>
          </a:r>
          <a:endParaRPr kumimoji="1" lang="ja-JP" altLang="en-US" sz="1000" b="1">
            <a:latin typeface="ＭＳ Ｐゴシック"/>
          </a:endParaRPr>
        </a:p>
      </xdr:txBody>
    </xdr:sp>
    <xdr:clientData/>
  </xdr:oneCellAnchor>
  <xdr:twoCellAnchor>
    <xdr:from>
      <xdr:col>4</xdr:col>
      <xdr:colOff>1028700</xdr:colOff>
      <xdr:row>32</xdr:row>
      <xdr:rowOff>145484</xdr:rowOff>
    </xdr:from>
    <xdr:to>
      <xdr:col>5</xdr:col>
      <xdr:colOff>73025</xdr:colOff>
      <xdr:row>32</xdr:row>
      <xdr:rowOff>145484</xdr:rowOff>
    </xdr:to>
    <xdr:cxnSp macro="">
      <xdr:nvCxnSpPr>
        <xdr:cNvPr id="114" name="直線コネクタ 113"/>
        <xdr:cNvCxnSpPr/>
      </xdr:nvCxnSpPr>
      <xdr:spPr bwMode="auto">
        <a:xfrm>
          <a:off x="5562600" y="5898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222522</xdr:rowOff>
    </xdr:from>
    <xdr:to>
      <xdr:col>4</xdr:col>
      <xdr:colOff>1117600</xdr:colOff>
      <xdr:row>34</xdr:row>
      <xdr:rowOff>315399</xdr:rowOff>
    </xdr:to>
    <xdr:cxnSp macro="">
      <xdr:nvCxnSpPr>
        <xdr:cNvPr id="115" name="直線コネクタ 114"/>
        <xdr:cNvCxnSpPr/>
      </xdr:nvCxnSpPr>
      <xdr:spPr bwMode="auto">
        <a:xfrm>
          <a:off x="5003800" y="6489972"/>
          <a:ext cx="647700" cy="92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213653</xdr:rowOff>
    </xdr:from>
    <xdr:ext cx="762000" cy="259045"/>
    <xdr:sp macro="" textlink="">
      <xdr:nvSpPr>
        <xdr:cNvPr id="116" name="人口1人当たり決算額の推移平均値テキスト445"/>
        <xdr:cNvSpPr txBox="1"/>
      </xdr:nvSpPr>
      <xdr:spPr>
        <a:xfrm>
          <a:off x="5740400" y="68240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11,686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241576</xdr:rowOff>
    </xdr:from>
    <xdr:to>
      <xdr:col>5</xdr:col>
      <xdr:colOff>34925</xdr:colOff>
      <xdr:row>36</xdr:row>
      <xdr:rowOff>276</xdr:rowOff>
    </xdr:to>
    <xdr:sp macro="" textlink="">
      <xdr:nvSpPr>
        <xdr:cNvPr id="117" name="フローチャート : 判断 116"/>
        <xdr:cNvSpPr/>
      </xdr:nvSpPr>
      <xdr:spPr bwMode="auto">
        <a:xfrm>
          <a:off x="5600700" y="6851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222522</xdr:rowOff>
    </xdr:from>
    <xdr:to>
      <xdr:col>4</xdr:col>
      <xdr:colOff>469900</xdr:colOff>
      <xdr:row>34</xdr:row>
      <xdr:rowOff>222816</xdr:rowOff>
    </xdr:to>
    <xdr:cxnSp macro="">
      <xdr:nvCxnSpPr>
        <xdr:cNvPr id="118" name="直線コネクタ 117"/>
        <xdr:cNvCxnSpPr/>
      </xdr:nvCxnSpPr>
      <xdr:spPr bwMode="auto">
        <a:xfrm flipV="1">
          <a:off x="4305300" y="6489972"/>
          <a:ext cx="698500" cy="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178482</xdr:rowOff>
    </xdr:from>
    <xdr:to>
      <xdr:col>4</xdr:col>
      <xdr:colOff>520700</xdr:colOff>
      <xdr:row>35</xdr:row>
      <xdr:rowOff>280082</xdr:rowOff>
    </xdr:to>
    <xdr:sp macro="" textlink="">
      <xdr:nvSpPr>
        <xdr:cNvPr id="119" name="フローチャート : 判断 118"/>
        <xdr:cNvSpPr/>
      </xdr:nvSpPr>
      <xdr:spPr bwMode="auto">
        <a:xfrm>
          <a:off x="4953000" y="67888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264859</xdr:rowOff>
    </xdr:from>
    <xdr:ext cx="736600" cy="259045"/>
    <xdr:sp macro="" textlink="">
      <xdr:nvSpPr>
        <xdr:cNvPr id="120" name="テキスト ボックス 119"/>
        <xdr:cNvSpPr txBox="1"/>
      </xdr:nvSpPr>
      <xdr:spPr>
        <a:xfrm>
          <a:off x="4622800" y="6875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13,618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1172</xdr:rowOff>
    </xdr:from>
    <xdr:to>
      <xdr:col>3</xdr:col>
      <xdr:colOff>904875</xdr:colOff>
      <xdr:row>34</xdr:row>
      <xdr:rowOff>222816</xdr:rowOff>
    </xdr:to>
    <xdr:cxnSp macro="">
      <xdr:nvCxnSpPr>
        <xdr:cNvPr id="121" name="直線コネクタ 120"/>
        <xdr:cNvCxnSpPr/>
      </xdr:nvCxnSpPr>
      <xdr:spPr bwMode="auto">
        <a:xfrm>
          <a:off x="3606800" y="6268622"/>
          <a:ext cx="698500" cy="221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148601</xdr:rowOff>
    </xdr:from>
    <xdr:to>
      <xdr:col>3</xdr:col>
      <xdr:colOff>955675</xdr:colOff>
      <xdr:row>35</xdr:row>
      <xdr:rowOff>250201</xdr:rowOff>
    </xdr:to>
    <xdr:sp macro="" textlink="">
      <xdr:nvSpPr>
        <xdr:cNvPr id="122" name="フローチャート : 判断 121"/>
        <xdr:cNvSpPr/>
      </xdr:nvSpPr>
      <xdr:spPr bwMode="auto">
        <a:xfrm>
          <a:off x="4254500" y="6758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234978</xdr:rowOff>
    </xdr:from>
    <xdr:ext cx="762000" cy="259045"/>
    <xdr:sp macro="" textlink="">
      <xdr:nvSpPr>
        <xdr:cNvPr id="123" name="テキスト ボックス 122"/>
        <xdr:cNvSpPr txBox="1"/>
      </xdr:nvSpPr>
      <xdr:spPr>
        <a:xfrm>
          <a:off x="3924300" y="6845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14,533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261253</xdr:rowOff>
    </xdr:from>
    <xdr:to>
      <xdr:col>3</xdr:col>
      <xdr:colOff>206375</xdr:colOff>
      <xdr:row>34</xdr:row>
      <xdr:rowOff>1172</xdr:rowOff>
    </xdr:to>
    <xdr:cxnSp macro="">
      <xdr:nvCxnSpPr>
        <xdr:cNvPr id="124" name="直線コネクタ 123"/>
        <xdr:cNvCxnSpPr/>
      </xdr:nvCxnSpPr>
      <xdr:spPr bwMode="auto">
        <a:xfrm>
          <a:off x="2908300" y="6185803"/>
          <a:ext cx="698500" cy="8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103240</xdr:rowOff>
    </xdr:from>
    <xdr:to>
      <xdr:col>3</xdr:col>
      <xdr:colOff>257175</xdr:colOff>
      <xdr:row>35</xdr:row>
      <xdr:rowOff>204840</xdr:rowOff>
    </xdr:to>
    <xdr:sp macro="" textlink="">
      <xdr:nvSpPr>
        <xdr:cNvPr id="125" name="フローチャート : 判断 124"/>
        <xdr:cNvSpPr/>
      </xdr:nvSpPr>
      <xdr:spPr bwMode="auto">
        <a:xfrm>
          <a:off x="3556000" y="6713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189617</xdr:rowOff>
    </xdr:from>
    <xdr:ext cx="762000" cy="259045"/>
    <xdr:sp macro="" textlink="">
      <xdr:nvSpPr>
        <xdr:cNvPr id="126" name="テキスト ボックス 125"/>
        <xdr:cNvSpPr txBox="1"/>
      </xdr:nvSpPr>
      <xdr:spPr>
        <a:xfrm>
          <a:off x="3225800" y="679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15,922</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178645</xdr:rowOff>
    </xdr:from>
    <xdr:to>
      <xdr:col>2</xdr:col>
      <xdr:colOff>692150</xdr:colOff>
      <xdr:row>34</xdr:row>
      <xdr:rowOff>280245</xdr:rowOff>
    </xdr:to>
    <xdr:sp macro="" textlink="">
      <xdr:nvSpPr>
        <xdr:cNvPr id="127" name="フローチャート : 判断 126"/>
        <xdr:cNvSpPr/>
      </xdr:nvSpPr>
      <xdr:spPr bwMode="auto">
        <a:xfrm>
          <a:off x="2857500" y="644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265023</xdr:rowOff>
    </xdr:from>
    <xdr:ext cx="762000" cy="259045"/>
    <xdr:sp macro="" textlink="">
      <xdr:nvSpPr>
        <xdr:cNvPr id="128" name="テキスト ボックス 127"/>
        <xdr:cNvSpPr txBox="1"/>
      </xdr:nvSpPr>
      <xdr:spPr>
        <a:xfrm>
          <a:off x="2527300" y="65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24,113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H22</a:t>
          </a:r>
          <a:endParaRPr kumimoji="1" lang="ja-JP" altLang="en-US" sz="1000">
            <a:latin typeface="ＭＳ Ｐゴシック"/>
          </a:endParaRPr>
        </a:p>
      </xdr:txBody>
    </xdr:sp>
    <xdr:clientData/>
  </xdr:oneCellAnchor>
  <xdr:twoCellAnchor>
    <xdr:from>
      <xdr:col>4</xdr:col>
      <xdr:colOff>1066800</xdr:colOff>
      <xdr:row>34</xdr:row>
      <xdr:rowOff>264599</xdr:rowOff>
    </xdr:from>
    <xdr:to>
      <xdr:col>5</xdr:col>
      <xdr:colOff>34925</xdr:colOff>
      <xdr:row>35</xdr:row>
      <xdr:rowOff>23299</xdr:rowOff>
    </xdr:to>
    <xdr:sp macro="" textlink="">
      <xdr:nvSpPr>
        <xdr:cNvPr id="134" name="円/楕円 133"/>
        <xdr:cNvSpPr/>
      </xdr:nvSpPr>
      <xdr:spPr bwMode="auto">
        <a:xfrm>
          <a:off x="5600700" y="653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109676</xdr:rowOff>
    </xdr:from>
    <xdr:ext cx="762000" cy="259045"/>
    <xdr:sp macro="" textlink="">
      <xdr:nvSpPr>
        <xdr:cNvPr id="135" name="人口1人当たり決算額の推移該当値テキスト445"/>
        <xdr:cNvSpPr txBox="1"/>
      </xdr:nvSpPr>
      <xdr:spPr>
        <a:xfrm>
          <a:off x="5740400" y="63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21,481</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171722</xdr:rowOff>
    </xdr:from>
    <xdr:to>
      <xdr:col>4</xdr:col>
      <xdr:colOff>520700</xdr:colOff>
      <xdr:row>34</xdr:row>
      <xdr:rowOff>273322</xdr:rowOff>
    </xdr:to>
    <xdr:sp macro="" textlink="">
      <xdr:nvSpPr>
        <xdr:cNvPr id="136" name="円/楕円 135"/>
        <xdr:cNvSpPr/>
      </xdr:nvSpPr>
      <xdr:spPr bwMode="auto">
        <a:xfrm>
          <a:off x="4953000" y="6439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283499</xdr:rowOff>
    </xdr:from>
    <xdr:ext cx="736600" cy="259045"/>
    <xdr:sp macro="" textlink="">
      <xdr:nvSpPr>
        <xdr:cNvPr id="137" name="テキスト ボックス 136"/>
        <xdr:cNvSpPr txBox="1"/>
      </xdr:nvSpPr>
      <xdr:spPr>
        <a:xfrm>
          <a:off x="4622800" y="620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24,325</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172016</xdr:rowOff>
    </xdr:from>
    <xdr:to>
      <xdr:col>3</xdr:col>
      <xdr:colOff>955675</xdr:colOff>
      <xdr:row>34</xdr:row>
      <xdr:rowOff>273616</xdr:rowOff>
    </xdr:to>
    <xdr:sp macro="" textlink="">
      <xdr:nvSpPr>
        <xdr:cNvPr id="138" name="円/楕円 137"/>
        <xdr:cNvSpPr/>
      </xdr:nvSpPr>
      <xdr:spPr bwMode="auto">
        <a:xfrm>
          <a:off x="4254500" y="6439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283793</xdr:rowOff>
    </xdr:from>
    <xdr:ext cx="762000" cy="259045"/>
    <xdr:sp macro="" textlink="">
      <xdr:nvSpPr>
        <xdr:cNvPr id="139" name="テキスト ボックス 138"/>
        <xdr:cNvSpPr txBox="1"/>
      </xdr:nvSpPr>
      <xdr:spPr>
        <a:xfrm>
          <a:off x="3924300" y="620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24,316</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293272</xdr:rowOff>
    </xdr:from>
    <xdr:to>
      <xdr:col>3</xdr:col>
      <xdr:colOff>257175</xdr:colOff>
      <xdr:row>34</xdr:row>
      <xdr:rowOff>51972</xdr:rowOff>
    </xdr:to>
    <xdr:sp macro="" textlink="">
      <xdr:nvSpPr>
        <xdr:cNvPr id="140" name="円/楕円 139"/>
        <xdr:cNvSpPr/>
      </xdr:nvSpPr>
      <xdr:spPr bwMode="auto">
        <a:xfrm>
          <a:off x="3556000" y="62178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62149</xdr:rowOff>
    </xdr:from>
    <xdr:ext cx="762000" cy="259045"/>
    <xdr:sp macro="" textlink="">
      <xdr:nvSpPr>
        <xdr:cNvPr id="141" name="テキスト ボックス 140"/>
        <xdr:cNvSpPr txBox="1"/>
      </xdr:nvSpPr>
      <xdr:spPr>
        <a:xfrm>
          <a:off x="3225800" y="598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31,103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210453</xdr:rowOff>
    </xdr:from>
    <xdr:to>
      <xdr:col>2</xdr:col>
      <xdr:colOff>692150</xdr:colOff>
      <xdr:row>33</xdr:row>
      <xdr:rowOff>312053</xdr:rowOff>
    </xdr:to>
    <xdr:sp macro="" textlink="">
      <xdr:nvSpPr>
        <xdr:cNvPr id="142" name="円/楕円 141"/>
        <xdr:cNvSpPr/>
      </xdr:nvSpPr>
      <xdr:spPr bwMode="auto">
        <a:xfrm>
          <a:off x="2857500" y="61350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150780</xdr:rowOff>
    </xdr:from>
    <xdr:ext cx="762000" cy="259045"/>
    <xdr:sp macro="" textlink="">
      <xdr:nvSpPr>
        <xdr:cNvPr id="143" name="テキスト ボックス 142"/>
        <xdr:cNvSpPr txBox="1"/>
      </xdr:nvSpPr>
      <xdr:spPr>
        <a:xfrm>
          <a:off x="2527300" y="590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5</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000">
              <a:solidFill>
                <a:schemeClr val="dk1"/>
              </a:solidFill>
              <a:effectLst/>
              <a:latin typeface="+mn-lt"/>
              <a:ea typeface="+mn-ea"/>
              <a:cs typeface="+mn-cs"/>
            </a:rPr>
            <a:t>財政調整基金現在高比率については３４．６％となり，現在高は１２，７３４百万円となっている。財政調整基金については，平成２８年度からの交付税合併算定替の逓減や新病院建設に伴う元金償還分の繰出増加に備えた積立を実施してきており，現在高が増加している。</a:t>
          </a:r>
          <a:endParaRPr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実質収支額については，平成２２年度から５％を超える状況となっている。</a:t>
          </a:r>
          <a:r>
            <a:rPr lang="ja-JP" altLang="ja-JP" sz="1000" b="0" i="0" baseline="0">
              <a:solidFill>
                <a:schemeClr val="dk1"/>
              </a:solidFill>
              <a:effectLst/>
              <a:latin typeface="+mn-lt"/>
              <a:ea typeface="+mn-ea"/>
              <a:cs typeface="+mn-cs"/>
            </a:rPr>
            <a:t>震災関連事業を優先に事業執行していることから，通常事業経費において不用額が多く発生していることが要因となっている。</a:t>
          </a:r>
          <a:r>
            <a:rPr lang="ja-JP" altLang="en-US" sz="1000" b="0" i="0" baseline="0">
              <a:solidFill>
                <a:schemeClr val="dk1"/>
              </a:solidFill>
              <a:effectLst/>
              <a:latin typeface="+mn-lt"/>
              <a:ea typeface="+mn-ea"/>
              <a:cs typeface="+mn-cs"/>
            </a:rPr>
            <a:t>　</a:t>
          </a:r>
          <a:endParaRPr lang="en-US" altLang="ja-JP" sz="10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en-US" altLang="ja-JP" sz="10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000" b="0" i="0" baseline="0">
              <a:solidFill>
                <a:schemeClr val="dk1"/>
              </a:solidFill>
              <a:effectLst/>
              <a:latin typeface="+mn-lt"/>
              <a:ea typeface="+mn-ea"/>
              <a:cs typeface="+mn-cs"/>
            </a:rPr>
            <a:t>実質単年度収支においては，</a:t>
          </a:r>
          <a:r>
            <a:rPr lang="ja-JP" altLang="en-US" sz="1000" b="0" i="0" baseline="0">
              <a:solidFill>
                <a:schemeClr val="dk1"/>
              </a:solidFill>
              <a:effectLst/>
              <a:latin typeface="+mn-lt"/>
              <a:ea typeface="+mn-ea"/>
              <a:cs typeface="+mn-cs"/>
            </a:rPr>
            <a:t>本年度はマイナスとなっている。</a:t>
          </a:r>
          <a:r>
            <a:rPr lang="ja-JP" altLang="ja-JP" sz="1000">
              <a:solidFill>
                <a:schemeClr val="dk1"/>
              </a:solidFill>
              <a:effectLst/>
              <a:latin typeface="+mn-lt"/>
              <a:ea typeface="+mn-ea"/>
              <a:cs typeface="+mn-cs"/>
            </a:rPr>
            <a:t>これは，平成</a:t>
          </a:r>
          <a:r>
            <a:rPr lang="en-US" altLang="ja-JP" sz="1000">
              <a:solidFill>
                <a:schemeClr val="dk1"/>
              </a:solidFill>
              <a:effectLst/>
              <a:latin typeface="+mn-lt"/>
              <a:ea typeface="+mn-ea"/>
              <a:cs typeface="+mn-cs"/>
            </a:rPr>
            <a:t>27</a:t>
          </a:r>
          <a:r>
            <a:rPr lang="ja-JP" altLang="ja-JP" sz="1000">
              <a:solidFill>
                <a:schemeClr val="dk1"/>
              </a:solidFill>
              <a:effectLst/>
              <a:latin typeface="+mn-lt"/>
              <a:ea typeface="+mn-ea"/>
              <a:cs typeface="+mn-cs"/>
            </a:rPr>
            <a:t>年度</a:t>
          </a:r>
          <a:r>
            <a:rPr lang="ja-JP" altLang="en-US" sz="1000">
              <a:solidFill>
                <a:schemeClr val="dk1"/>
              </a:solidFill>
              <a:effectLst/>
              <a:latin typeface="+mn-lt"/>
              <a:ea typeface="+mn-ea"/>
              <a:cs typeface="+mn-cs"/>
            </a:rPr>
            <a:t>への</a:t>
          </a:r>
          <a:r>
            <a:rPr lang="ja-JP" altLang="ja-JP" sz="1000">
              <a:solidFill>
                <a:schemeClr val="dk1"/>
              </a:solidFill>
              <a:effectLst/>
              <a:latin typeface="+mn-lt"/>
              <a:ea typeface="+mn-ea"/>
              <a:cs typeface="+mn-cs"/>
            </a:rPr>
            <a:t>繰越事業</a:t>
          </a:r>
          <a:r>
            <a:rPr lang="ja-JP" altLang="en-US" sz="1000">
              <a:solidFill>
                <a:schemeClr val="dk1"/>
              </a:solidFill>
              <a:effectLst/>
              <a:latin typeface="+mn-lt"/>
              <a:ea typeface="+mn-ea"/>
              <a:cs typeface="+mn-cs"/>
            </a:rPr>
            <a:t>が多く発生することから，</a:t>
          </a:r>
          <a:r>
            <a:rPr lang="ja-JP" altLang="ja-JP" sz="1000">
              <a:solidFill>
                <a:schemeClr val="dk1"/>
              </a:solidFill>
              <a:effectLst/>
              <a:latin typeface="+mn-lt"/>
              <a:ea typeface="+mn-ea"/>
              <a:cs typeface="+mn-cs"/>
            </a:rPr>
            <a:t>財源確保のために，</a:t>
          </a:r>
          <a:r>
            <a:rPr lang="ja-JP" altLang="en-US" sz="1000">
              <a:solidFill>
                <a:schemeClr val="dk1"/>
              </a:solidFill>
              <a:effectLst/>
              <a:latin typeface="+mn-lt"/>
              <a:ea typeface="+mn-ea"/>
              <a:cs typeface="+mn-cs"/>
            </a:rPr>
            <a:t>財政調整基金への</a:t>
          </a:r>
          <a:r>
            <a:rPr lang="ja-JP" altLang="ja-JP" sz="1000">
              <a:solidFill>
                <a:schemeClr val="dk1"/>
              </a:solidFill>
              <a:effectLst/>
              <a:latin typeface="+mn-lt"/>
              <a:ea typeface="+mn-ea"/>
              <a:cs typeface="+mn-cs"/>
            </a:rPr>
            <a:t>予算積立を低く抑えたことなどが要因となっている。</a:t>
          </a:r>
          <a:endParaRPr lang="ja-JP" altLang="ja-JP" sz="11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6</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平成２６年度においても，これまで同様に赤字の発生はなく，黒字算定となっている。</a:t>
          </a:r>
          <a:endParaRPr lang="en-US" altLang="ja-JP" sz="1100">
            <a:solidFill>
              <a:schemeClr val="dk1"/>
            </a:solidFill>
            <a:effectLst/>
            <a:latin typeface="+mn-lt"/>
            <a:ea typeface="+mn-ea"/>
            <a:cs typeface="+mn-cs"/>
          </a:endParaRPr>
        </a:p>
        <a:p>
          <a:r>
            <a:rPr lang="ja-JP" altLang="ja-JP" sz="1100">
              <a:solidFill>
                <a:schemeClr val="dk1"/>
              </a:solidFill>
              <a:effectLst/>
              <a:latin typeface="+mn-lt"/>
              <a:ea typeface="+mn-ea"/>
              <a:cs typeface="+mn-cs"/>
            </a:rPr>
            <a:t>一般会計</a:t>
          </a:r>
          <a:r>
            <a:rPr lang="ja-JP" altLang="en-US" sz="1100">
              <a:solidFill>
                <a:schemeClr val="dk1"/>
              </a:solidFill>
              <a:effectLst/>
              <a:latin typeface="+mn-lt"/>
              <a:ea typeface="+mn-ea"/>
              <a:cs typeface="+mn-cs"/>
            </a:rPr>
            <a:t>及び病院事業について黒字額が前年度より減少していることなどから，全体として１．７５ポイント黒字額が減少しているが，全体としては健全な数値を保っているといえる。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年度においては，</a:t>
          </a:r>
          <a:r>
            <a:rPr lang="ja-JP" altLang="en-US" sz="1100">
              <a:solidFill>
                <a:schemeClr val="dk1"/>
              </a:solidFill>
              <a:effectLst/>
              <a:latin typeface="+mn-lt"/>
              <a:ea typeface="+mn-ea"/>
              <a:cs typeface="+mn-cs"/>
            </a:rPr>
            <a:t>元利償還金の減少に加え，</a:t>
          </a:r>
          <a:r>
            <a:rPr lang="ja-JP" altLang="ja-JP" sz="1100">
              <a:solidFill>
                <a:schemeClr val="dk1"/>
              </a:solidFill>
              <a:effectLst/>
              <a:latin typeface="+mn-lt"/>
              <a:ea typeface="+mn-ea"/>
              <a:cs typeface="+mn-cs"/>
            </a:rPr>
            <a:t>基準財政需要額算入公債費が増加したことに伴い，分子の額は</a:t>
          </a:r>
          <a:r>
            <a:rPr lang="ja-JP" altLang="en-US" sz="1100">
              <a:solidFill>
                <a:schemeClr val="dk1"/>
              </a:solidFill>
              <a:effectLst/>
              <a:latin typeface="+mn-lt"/>
              <a:ea typeface="+mn-ea"/>
              <a:cs typeface="+mn-cs"/>
            </a:rPr>
            <a:t>４０４百万円減少している。</a:t>
          </a:r>
          <a:endParaRPr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mn-lt"/>
              <a:ea typeface="+mn-ea"/>
              <a:cs typeface="+mn-cs"/>
            </a:rPr>
            <a:t>合併後９年を経過し，合併前に借り入れた地方債の償還が進むとともに，合併特例債などの有利な地方債への切替が進んでいることで，基準財政需要額算入公債費が増加している状況にある。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宮城県大崎市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年度においては，</a:t>
          </a:r>
          <a:r>
            <a:rPr lang="ja-JP" altLang="en-US" sz="1100">
              <a:solidFill>
                <a:schemeClr val="dk1"/>
              </a:solidFill>
              <a:effectLst/>
              <a:latin typeface="+mn-lt"/>
              <a:ea typeface="+mn-ea"/>
              <a:cs typeface="+mn-cs"/>
            </a:rPr>
            <a:t>分子の額が</a:t>
          </a:r>
          <a:r>
            <a:rPr lang="en-US" altLang="ja-JP" sz="1100">
              <a:solidFill>
                <a:schemeClr val="dk1"/>
              </a:solidFill>
              <a:effectLst/>
              <a:latin typeface="+mn-lt"/>
              <a:ea typeface="+mn-ea"/>
              <a:cs typeface="+mn-cs"/>
            </a:rPr>
            <a:t>3,921</a:t>
          </a:r>
          <a:r>
            <a:rPr lang="ja-JP" altLang="en-US" sz="1100">
              <a:solidFill>
                <a:schemeClr val="dk1"/>
              </a:solidFill>
              <a:effectLst/>
              <a:latin typeface="+mn-lt"/>
              <a:ea typeface="+mn-ea"/>
              <a:cs typeface="+mn-cs"/>
            </a:rPr>
            <a:t>百万円減少している。減少の主な要因は，地方債現在高の減少，制度改正に伴う退職手当見込額の減少，</a:t>
          </a:r>
          <a:r>
            <a:rPr lang="ja-JP" altLang="ja-JP" sz="1100">
              <a:solidFill>
                <a:schemeClr val="dk1"/>
              </a:solidFill>
              <a:effectLst/>
              <a:latin typeface="+mn-lt"/>
              <a:ea typeface="+mn-ea"/>
              <a:cs typeface="+mn-cs"/>
            </a:rPr>
            <a:t>財政調整基金</a:t>
          </a:r>
          <a:r>
            <a:rPr lang="ja-JP" altLang="en-US" sz="1100">
              <a:solidFill>
                <a:schemeClr val="dk1"/>
              </a:solidFill>
              <a:effectLst/>
              <a:latin typeface="+mn-lt"/>
              <a:ea typeface="+mn-ea"/>
              <a:cs typeface="+mn-cs"/>
            </a:rPr>
            <a:t>など充当可能基金残高の増加などがあげられる。</a:t>
          </a:r>
          <a:endParaRPr kumimoji="1" lang="ja-JP" altLang="en-US" sz="14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64900621</v>
      </c>
      <c r="BO4" s="379"/>
      <c r="BP4" s="379"/>
      <c r="BQ4" s="379"/>
      <c r="BR4" s="379"/>
      <c r="BS4" s="379"/>
      <c r="BT4" s="379"/>
      <c r="BU4" s="380"/>
      <c r="BV4" s="378">
        <v>68744166</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5</v>
      </c>
      <c r="CU4" s="556"/>
      <c r="CV4" s="556"/>
      <c r="CW4" s="556"/>
      <c r="CX4" s="556"/>
      <c r="CY4" s="556"/>
      <c r="CZ4" s="556"/>
      <c r="DA4" s="557"/>
      <c r="DB4" s="555">
        <v>5.9</v>
      </c>
      <c r="DC4" s="556"/>
      <c r="DD4" s="556"/>
      <c r="DE4" s="556"/>
      <c r="DF4" s="556"/>
      <c r="DG4" s="556"/>
      <c r="DH4" s="556"/>
      <c r="DI4" s="557"/>
      <c r="DJ4" s="137"/>
      <c r="DK4" s="137"/>
      <c r="DL4" s="137"/>
      <c r="DM4" s="137"/>
      <c r="DN4" s="137"/>
      <c r="DO4" s="137"/>
    </row>
    <row r="5" spans="1:119" ht="18.75" customHeight="1">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61539304</v>
      </c>
      <c r="BO5" s="384"/>
      <c r="BP5" s="384"/>
      <c r="BQ5" s="384"/>
      <c r="BR5" s="384"/>
      <c r="BS5" s="384"/>
      <c r="BT5" s="384"/>
      <c r="BU5" s="385"/>
      <c r="BV5" s="383">
        <v>61195663</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88.9</v>
      </c>
      <c r="CU5" s="354"/>
      <c r="CV5" s="354"/>
      <c r="CW5" s="354"/>
      <c r="CX5" s="354"/>
      <c r="CY5" s="354"/>
      <c r="CZ5" s="354"/>
      <c r="DA5" s="355"/>
      <c r="DB5" s="353">
        <v>86.2</v>
      </c>
      <c r="DC5" s="354"/>
      <c r="DD5" s="354"/>
      <c r="DE5" s="354"/>
      <c r="DF5" s="354"/>
      <c r="DG5" s="354"/>
      <c r="DH5" s="354"/>
      <c r="DI5" s="355"/>
      <c r="DJ5" s="137"/>
      <c r="DK5" s="137"/>
      <c r="DL5" s="137"/>
      <c r="DM5" s="137"/>
      <c r="DN5" s="137"/>
      <c r="DO5" s="137"/>
    </row>
    <row r="6" spans="1:119" ht="18.75" customHeight="1">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3361317</v>
      </c>
      <c r="BO6" s="384"/>
      <c r="BP6" s="384"/>
      <c r="BQ6" s="384"/>
      <c r="BR6" s="384"/>
      <c r="BS6" s="384"/>
      <c r="BT6" s="384"/>
      <c r="BU6" s="385"/>
      <c r="BV6" s="383">
        <v>7548503</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95</v>
      </c>
      <c r="CU6" s="530"/>
      <c r="CV6" s="530"/>
      <c r="CW6" s="530"/>
      <c r="CX6" s="530"/>
      <c r="CY6" s="530"/>
      <c r="CZ6" s="530"/>
      <c r="DA6" s="531"/>
      <c r="DB6" s="529">
        <v>92.4</v>
      </c>
      <c r="DC6" s="530"/>
      <c r="DD6" s="530"/>
      <c r="DE6" s="530"/>
      <c r="DF6" s="530"/>
      <c r="DG6" s="530"/>
      <c r="DH6" s="530"/>
      <c r="DI6" s="531"/>
      <c r="DJ6" s="137"/>
      <c r="DK6" s="137"/>
      <c r="DL6" s="137"/>
      <c r="DM6" s="137"/>
      <c r="DN6" s="137"/>
      <c r="DO6" s="137"/>
    </row>
    <row r="7" spans="1:119" ht="18.75" customHeight="1">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88</v>
      </c>
      <c r="AV7" s="441"/>
      <c r="AW7" s="441"/>
      <c r="AX7" s="441"/>
      <c r="AY7" s="363" t="s">
        <v>89</v>
      </c>
      <c r="AZ7" s="364"/>
      <c r="BA7" s="364"/>
      <c r="BB7" s="364"/>
      <c r="BC7" s="364"/>
      <c r="BD7" s="364"/>
      <c r="BE7" s="364"/>
      <c r="BF7" s="364"/>
      <c r="BG7" s="364"/>
      <c r="BH7" s="364"/>
      <c r="BI7" s="364"/>
      <c r="BJ7" s="364"/>
      <c r="BK7" s="364"/>
      <c r="BL7" s="364"/>
      <c r="BM7" s="365"/>
      <c r="BN7" s="383">
        <v>1503834</v>
      </c>
      <c r="BO7" s="384"/>
      <c r="BP7" s="384"/>
      <c r="BQ7" s="384"/>
      <c r="BR7" s="384"/>
      <c r="BS7" s="384"/>
      <c r="BT7" s="384"/>
      <c r="BU7" s="385"/>
      <c r="BV7" s="383">
        <v>5362544</v>
      </c>
      <c r="BW7" s="384"/>
      <c r="BX7" s="384"/>
      <c r="BY7" s="384"/>
      <c r="BZ7" s="384"/>
      <c r="CA7" s="384"/>
      <c r="CB7" s="384"/>
      <c r="CC7" s="385"/>
      <c r="CD7" s="392" t="s">
        <v>90</v>
      </c>
      <c r="CE7" s="393"/>
      <c r="CF7" s="393"/>
      <c r="CG7" s="393"/>
      <c r="CH7" s="393"/>
      <c r="CI7" s="393"/>
      <c r="CJ7" s="393"/>
      <c r="CK7" s="393"/>
      <c r="CL7" s="393"/>
      <c r="CM7" s="393"/>
      <c r="CN7" s="393"/>
      <c r="CO7" s="393"/>
      <c r="CP7" s="393"/>
      <c r="CQ7" s="393"/>
      <c r="CR7" s="393"/>
      <c r="CS7" s="394"/>
      <c r="CT7" s="383">
        <v>36787884</v>
      </c>
      <c r="CU7" s="384"/>
      <c r="CV7" s="384"/>
      <c r="CW7" s="384"/>
      <c r="CX7" s="384"/>
      <c r="CY7" s="384"/>
      <c r="CZ7" s="384"/>
      <c r="DA7" s="385"/>
      <c r="DB7" s="383">
        <v>36766570</v>
      </c>
      <c r="DC7" s="384"/>
      <c r="DD7" s="384"/>
      <c r="DE7" s="384"/>
      <c r="DF7" s="384"/>
      <c r="DG7" s="384"/>
      <c r="DH7" s="384"/>
      <c r="DI7" s="385"/>
      <c r="DJ7" s="137"/>
      <c r="DK7" s="137"/>
      <c r="DL7" s="137"/>
      <c r="DM7" s="137"/>
      <c r="DN7" s="137"/>
      <c r="DO7" s="137"/>
    </row>
    <row r="8" spans="1:119" ht="18.75" customHeight="1" thickBot="1">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91</v>
      </c>
      <c r="AN8" s="357"/>
      <c r="AO8" s="357"/>
      <c r="AP8" s="357"/>
      <c r="AQ8" s="357"/>
      <c r="AR8" s="357"/>
      <c r="AS8" s="357"/>
      <c r="AT8" s="358"/>
      <c r="AU8" s="440" t="s">
        <v>92</v>
      </c>
      <c r="AV8" s="441"/>
      <c r="AW8" s="441"/>
      <c r="AX8" s="441"/>
      <c r="AY8" s="363" t="s">
        <v>93</v>
      </c>
      <c r="AZ8" s="364"/>
      <c r="BA8" s="364"/>
      <c r="BB8" s="364"/>
      <c r="BC8" s="364"/>
      <c r="BD8" s="364"/>
      <c r="BE8" s="364"/>
      <c r="BF8" s="364"/>
      <c r="BG8" s="364"/>
      <c r="BH8" s="364"/>
      <c r="BI8" s="364"/>
      <c r="BJ8" s="364"/>
      <c r="BK8" s="364"/>
      <c r="BL8" s="364"/>
      <c r="BM8" s="365"/>
      <c r="BN8" s="383">
        <v>1857483</v>
      </c>
      <c r="BO8" s="384"/>
      <c r="BP8" s="384"/>
      <c r="BQ8" s="384"/>
      <c r="BR8" s="384"/>
      <c r="BS8" s="384"/>
      <c r="BT8" s="384"/>
      <c r="BU8" s="385"/>
      <c r="BV8" s="383">
        <v>2185959</v>
      </c>
      <c r="BW8" s="384"/>
      <c r="BX8" s="384"/>
      <c r="BY8" s="384"/>
      <c r="BZ8" s="384"/>
      <c r="CA8" s="384"/>
      <c r="CB8" s="384"/>
      <c r="CC8" s="385"/>
      <c r="CD8" s="392" t="s">
        <v>94</v>
      </c>
      <c r="CE8" s="393"/>
      <c r="CF8" s="393"/>
      <c r="CG8" s="393"/>
      <c r="CH8" s="393"/>
      <c r="CI8" s="393"/>
      <c r="CJ8" s="393"/>
      <c r="CK8" s="393"/>
      <c r="CL8" s="393"/>
      <c r="CM8" s="393"/>
      <c r="CN8" s="393"/>
      <c r="CO8" s="393"/>
      <c r="CP8" s="393"/>
      <c r="CQ8" s="393"/>
      <c r="CR8" s="393"/>
      <c r="CS8" s="394"/>
      <c r="CT8" s="492">
        <v>0.5</v>
      </c>
      <c r="CU8" s="493"/>
      <c r="CV8" s="493"/>
      <c r="CW8" s="493"/>
      <c r="CX8" s="493"/>
      <c r="CY8" s="493"/>
      <c r="CZ8" s="493"/>
      <c r="DA8" s="494"/>
      <c r="DB8" s="492">
        <v>0.49</v>
      </c>
      <c r="DC8" s="493"/>
      <c r="DD8" s="493"/>
      <c r="DE8" s="493"/>
      <c r="DF8" s="493"/>
      <c r="DG8" s="493"/>
      <c r="DH8" s="493"/>
      <c r="DI8" s="494"/>
      <c r="DJ8" s="137"/>
      <c r="DK8" s="137"/>
      <c r="DL8" s="137"/>
      <c r="DM8" s="137"/>
      <c r="DN8" s="137"/>
      <c r="DO8" s="137"/>
    </row>
    <row r="9" spans="1:119" ht="18.75" customHeight="1" thickBot="1">
      <c r="A9" s="138"/>
      <c r="B9" s="518" t="s">
        <v>95</v>
      </c>
      <c r="C9" s="519"/>
      <c r="D9" s="519"/>
      <c r="E9" s="519"/>
      <c r="F9" s="519"/>
      <c r="G9" s="519"/>
      <c r="H9" s="519"/>
      <c r="I9" s="519"/>
      <c r="J9" s="519"/>
      <c r="K9" s="446"/>
      <c r="L9" s="520" t="s">
        <v>96</v>
      </c>
      <c r="M9" s="521"/>
      <c r="N9" s="521"/>
      <c r="O9" s="521"/>
      <c r="P9" s="521"/>
      <c r="Q9" s="522"/>
      <c r="R9" s="523">
        <v>135147</v>
      </c>
      <c r="S9" s="524"/>
      <c r="T9" s="524"/>
      <c r="U9" s="524"/>
      <c r="V9" s="525"/>
      <c r="W9" s="462" t="s">
        <v>97</v>
      </c>
      <c r="X9" s="463"/>
      <c r="Y9" s="463"/>
      <c r="Z9" s="463"/>
      <c r="AA9" s="463"/>
      <c r="AB9" s="463"/>
      <c r="AC9" s="463"/>
      <c r="AD9" s="463"/>
      <c r="AE9" s="463"/>
      <c r="AF9" s="463"/>
      <c r="AG9" s="463"/>
      <c r="AH9" s="463"/>
      <c r="AI9" s="463"/>
      <c r="AJ9" s="463"/>
      <c r="AK9" s="463"/>
      <c r="AL9" s="526"/>
      <c r="AM9" s="452" t="s">
        <v>98</v>
      </c>
      <c r="AN9" s="357"/>
      <c r="AO9" s="357"/>
      <c r="AP9" s="357"/>
      <c r="AQ9" s="357"/>
      <c r="AR9" s="357"/>
      <c r="AS9" s="357"/>
      <c r="AT9" s="358"/>
      <c r="AU9" s="440" t="s">
        <v>77</v>
      </c>
      <c r="AV9" s="441"/>
      <c r="AW9" s="441"/>
      <c r="AX9" s="441"/>
      <c r="AY9" s="363" t="s">
        <v>99</v>
      </c>
      <c r="AZ9" s="364"/>
      <c r="BA9" s="364"/>
      <c r="BB9" s="364"/>
      <c r="BC9" s="364"/>
      <c r="BD9" s="364"/>
      <c r="BE9" s="364"/>
      <c r="BF9" s="364"/>
      <c r="BG9" s="364"/>
      <c r="BH9" s="364"/>
      <c r="BI9" s="364"/>
      <c r="BJ9" s="364"/>
      <c r="BK9" s="364"/>
      <c r="BL9" s="364"/>
      <c r="BM9" s="365"/>
      <c r="BN9" s="383">
        <v>-328476</v>
      </c>
      <c r="BO9" s="384"/>
      <c r="BP9" s="384"/>
      <c r="BQ9" s="384"/>
      <c r="BR9" s="384"/>
      <c r="BS9" s="384"/>
      <c r="BT9" s="384"/>
      <c r="BU9" s="385"/>
      <c r="BV9" s="383">
        <v>-232078</v>
      </c>
      <c r="BW9" s="384"/>
      <c r="BX9" s="384"/>
      <c r="BY9" s="384"/>
      <c r="BZ9" s="384"/>
      <c r="CA9" s="384"/>
      <c r="CB9" s="384"/>
      <c r="CC9" s="385"/>
      <c r="CD9" s="392" t="s">
        <v>100</v>
      </c>
      <c r="CE9" s="393"/>
      <c r="CF9" s="393"/>
      <c r="CG9" s="393"/>
      <c r="CH9" s="393"/>
      <c r="CI9" s="393"/>
      <c r="CJ9" s="393"/>
      <c r="CK9" s="393"/>
      <c r="CL9" s="393"/>
      <c r="CM9" s="393"/>
      <c r="CN9" s="393"/>
      <c r="CO9" s="393"/>
      <c r="CP9" s="393"/>
      <c r="CQ9" s="393"/>
      <c r="CR9" s="393"/>
      <c r="CS9" s="394"/>
      <c r="CT9" s="353">
        <v>16.3</v>
      </c>
      <c r="CU9" s="354"/>
      <c r="CV9" s="354"/>
      <c r="CW9" s="354"/>
      <c r="CX9" s="354"/>
      <c r="CY9" s="354"/>
      <c r="CZ9" s="354"/>
      <c r="DA9" s="355"/>
      <c r="DB9" s="353">
        <v>15.4</v>
      </c>
      <c r="DC9" s="354"/>
      <c r="DD9" s="354"/>
      <c r="DE9" s="354"/>
      <c r="DF9" s="354"/>
      <c r="DG9" s="354"/>
      <c r="DH9" s="354"/>
      <c r="DI9" s="355"/>
      <c r="DJ9" s="137"/>
      <c r="DK9" s="137"/>
      <c r="DL9" s="137"/>
      <c r="DM9" s="137"/>
      <c r="DN9" s="137"/>
      <c r="DO9" s="137"/>
    </row>
    <row r="10" spans="1:119" ht="18.75" customHeight="1" thickBot="1">
      <c r="A10" s="138"/>
      <c r="B10" s="518"/>
      <c r="C10" s="519"/>
      <c r="D10" s="519"/>
      <c r="E10" s="519"/>
      <c r="F10" s="519"/>
      <c r="G10" s="519"/>
      <c r="H10" s="519"/>
      <c r="I10" s="519"/>
      <c r="J10" s="519"/>
      <c r="K10" s="446"/>
      <c r="L10" s="356" t="s">
        <v>101</v>
      </c>
      <c r="M10" s="357"/>
      <c r="N10" s="357"/>
      <c r="O10" s="357"/>
      <c r="P10" s="357"/>
      <c r="Q10" s="358"/>
      <c r="R10" s="359">
        <v>138491</v>
      </c>
      <c r="S10" s="360"/>
      <c r="T10" s="360"/>
      <c r="U10" s="360"/>
      <c r="V10" s="362"/>
      <c r="W10" s="527"/>
      <c r="X10" s="345"/>
      <c r="Y10" s="345"/>
      <c r="Z10" s="345"/>
      <c r="AA10" s="345"/>
      <c r="AB10" s="345"/>
      <c r="AC10" s="345"/>
      <c r="AD10" s="345"/>
      <c r="AE10" s="345"/>
      <c r="AF10" s="345"/>
      <c r="AG10" s="345"/>
      <c r="AH10" s="345"/>
      <c r="AI10" s="345"/>
      <c r="AJ10" s="345"/>
      <c r="AK10" s="345"/>
      <c r="AL10" s="528"/>
      <c r="AM10" s="452" t="s">
        <v>102</v>
      </c>
      <c r="AN10" s="357"/>
      <c r="AO10" s="357"/>
      <c r="AP10" s="357"/>
      <c r="AQ10" s="357"/>
      <c r="AR10" s="357"/>
      <c r="AS10" s="357"/>
      <c r="AT10" s="358"/>
      <c r="AU10" s="440" t="s">
        <v>103</v>
      </c>
      <c r="AV10" s="441"/>
      <c r="AW10" s="441"/>
      <c r="AX10" s="441"/>
      <c r="AY10" s="363" t="s">
        <v>104</v>
      </c>
      <c r="AZ10" s="364"/>
      <c r="BA10" s="364"/>
      <c r="BB10" s="364"/>
      <c r="BC10" s="364"/>
      <c r="BD10" s="364"/>
      <c r="BE10" s="364"/>
      <c r="BF10" s="364"/>
      <c r="BG10" s="364"/>
      <c r="BH10" s="364"/>
      <c r="BI10" s="364"/>
      <c r="BJ10" s="364"/>
      <c r="BK10" s="364"/>
      <c r="BL10" s="364"/>
      <c r="BM10" s="365"/>
      <c r="BN10" s="383">
        <v>9162</v>
      </c>
      <c r="BO10" s="384"/>
      <c r="BP10" s="384"/>
      <c r="BQ10" s="384"/>
      <c r="BR10" s="384"/>
      <c r="BS10" s="384"/>
      <c r="BT10" s="384"/>
      <c r="BU10" s="385"/>
      <c r="BV10" s="383">
        <v>366771</v>
      </c>
      <c r="BW10" s="384"/>
      <c r="BX10" s="384"/>
      <c r="BY10" s="384"/>
      <c r="BZ10" s="384"/>
      <c r="CA10" s="384"/>
      <c r="CB10" s="384"/>
      <c r="CC10" s="385"/>
      <c r="CD10" s="142" t="s">
        <v>105</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18"/>
      <c r="C11" s="519"/>
      <c r="D11" s="519"/>
      <c r="E11" s="519"/>
      <c r="F11" s="519"/>
      <c r="G11" s="519"/>
      <c r="H11" s="519"/>
      <c r="I11" s="519"/>
      <c r="J11" s="519"/>
      <c r="K11" s="446"/>
      <c r="L11" s="429" t="s">
        <v>106</v>
      </c>
      <c r="M11" s="430"/>
      <c r="N11" s="430"/>
      <c r="O11" s="430"/>
      <c r="P11" s="430"/>
      <c r="Q11" s="431"/>
      <c r="R11" s="515" t="s">
        <v>107</v>
      </c>
      <c r="S11" s="516"/>
      <c r="T11" s="516"/>
      <c r="U11" s="516"/>
      <c r="V11" s="517"/>
      <c r="W11" s="527"/>
      <c r="X11" s="345"/>
      <c r="Y11" s="345"/>
      <c r="Z11" s="345"/>
      <c r="AA11" s="345"/>
      <c r="AB11" s="345"/>
      <c r="AC11" s="345"/>
      <c r="AD11" s="345"/>
      <c r="AE11" s="345"/>
      <c r="AF11" s="345"/>
      <c r="AG11" s="345"/>
      <c r="AH11" s="345"/>
      <c r="AI11" s="345"/>
      <c r="AJ11" s="345"/>
      <c r="AK11" s="345"/>
      <c r="AL11" s="528"/>
      <c r="AM11" s="452" t="s">
        <v>108</v>
      </c>
      <c r="AN11" s="357"/>
      <c r="AO11" s="357"/>
      <c r="AP11" s="357"/>
      <c r="AQ11" s="357"/>
      <c r="AR11" s="357"/>
      <c r="AS11" s="357"/>
      <c r="AT11" s="358"/>
      <c r="AU11" s="440" t="s">
        <v>109</v>
      </c>
      <c r="AV11" s="441"/>
      <c r="AW11" s="441"/>
      <c r="AX11" s="441"/>
      <c r="AY11" s="363" t="s">
        <v>110</v>
      </c>
      <c r="AZ11" s="364"/>
      <c r="BA11" s="364"/>
      <c r="BB11" s="364"/>
      <c r="BC11" s="364"/>
      <c r="BD11" s="364"/>
      <c r="BE11" s="364"/>
      <c r="BF11" s="364"/>
      <c r="BG11" s="364"/>
      <c r="BH11" s="364"/>
      <c r="BI11" s="364"/>
      <c r="BJ11" s="364"/>
      <c r="BK11" s="364"/>
      <c r="BL11" s="364"/>
      <c r="BM11" s="365"/>
      <c r="BN11" s="383">
        <v>254580</v>
      </c>
      <c r="BO11" s="384"/>
      <c r="BP11" s="384"/>
      <c r="BQ11" s="384"/>
      <c r="BR11" s="384"/>
      <c r="BS11" s="384"/>
      <c r="BT11" s="384"/>
      <c r="BU11" s="385"/>
      <c r="BV11" s="383">
        <v>324211</v>
      </c>
      <c r="BW11" s="384"/>
      <c r="BX11" s="384"/>
      <c r="BY11" s="384"/>
      <c r="BZ11" s="384"/>
      <c r="CA11" s="384"/>
      <c r="CB11" s="384"/>
      <c r="CC11" s="385"/>
      <c r="CD11" s="392" t="s">
        <v>111</v>
      </c>
      <c r="CE11" s="393"/>
      <c r="CF11" s="393"/>
      <c r="CG11" s="393"/>
      <c r="CH11" s="393"/>
      <c r="CI11" s="393"/>
      <c r="CJ11" s="393"/>
      <c r="CK11" s="393"/>
      <c r="CL11" s="393"/>
      <c r="CM11" s="393"/>
      <c r="CN11" s="393"/>
      <c r="CO11" s="393"/>
      <c r="CP11" s="393"/>
      <c r="CQ11" s="393"/>
      <c r="CR11" s="393"/>
      <c r="CS11" s="394"/>
      <c r="CT11" s="492" t="s">
        <v>112</v>
      </c>
      <c r="CU11" s="493"/>
      <c r="CV11" s="493"/>
      <c r="CW11" s="493"/>
      <c r="CX11" s="493"/>
      <c r="CY11" s="493"/>
      <c r="CZ11" s="493"/>
      <c r="DA11" s="494"/>
      <c r="DB11" s="492" t="s">
        <v>112</v>
      </c>
      <c r="DC11" s="493"/>
      <c r="DD11" s="493"/>
      <c r="DE11" s="493"/>
      <c r="DF11" s="493"/>
      <c r="DG11" s="493"/>
      <c r="DH11" s="493"/>
      <c r="DI11" s="494"/>
      <c r="DJ11" s="137"/>
      <c r="DK11" s="137"/>
      <c r="DL11" s="137"/>
      <c r="DM11" s="137"/>
      <c r="DN11" s="137"/>
      <c r="DO11" s="137"/>
    </row>
    <row r="12" spans="1:119" ht="18.75" customHeight="1">
      <c r="A12" s="138"/>
      <c r="B12" s="495" t="s">
        <v>113</v>
      </c>
      <c r="C12" s="496"/>
      <c r="D12" s="496"/>
      <c r="E12" s="496"/>
      <c r="F12" s="496"/>
      <c r="G12" s="496"/>
      <c r="H12" s="496"/>
      <c r="I12" s="496"/>
      <c r="J12" s="496"/>
      <c r="K12" s="497"/>
      <c r="L12" s="504" t="s">
        <v>114</v>
      </c>
      <c r="M12" s="505"/>
      <c r="N12" s="505"/>
      <c r="O12" s="505"/>
      <c r="P12" s="505"/>
      <c r="Q12" s="506"/>
      <c r="R12" s="507">
        <v>134760</v>
      </c>
      <c r="S12" s="508"/>
      <c r="T12" s="508"/>
      <c r="U12" s="508"/>
      <c r="V12" s="509"/>
      <c r="W12" s="510" t="s">
        <v>1</v>
      </c>
      <c r="X12" s="441"/>
      <c r="Y12" s="441"/>
      <c r="Z12" s="441"/>
      <c r="AA12" s="441"/>
      <c r="AB12" s="511"/>
      <c r="AC12" s="440" t="s">
        <v>115</v>
      </c>
      <c r="AD12" s="441"/>
      <c r="AE12" s="441"/>
      <c r="AF12" s="441"/>
      <c r="AG12" s="511"/>
      <c r="AH12" s="440" t="s">
        <v>116</v>
      </c>
      <c r="AI12" s="441"/>
      <c r="AJ12" s="441"/>
      <c r="AK12" s="441"/>
      <c r="AL12" s="512"/>
      <c r="AM12" s="452" t="s">
        <v>117</v>
      </c>
      <c r="AN12" s="357"/>
      <c r="AO12" s="357"/>
      <c r="AP12" s="357"/>
      <c r="AQ12" s="357"/>
      <c r="AR12" s="357"/>
      <c r="AS12" s="357"/>
      <c r="AT12" s="358"/>
      <c r="AU12" s="440" t="s">
        <v>118</v>
      </c>
      <c r="AV12" s="441"/>
      <c r="AW12" s="441"/>
      <c r="AX12" s="441"/>
      <c r="AY12" s="363" t="s">
        <v>119</v>
      </c>
      <c r="AZ12" s="364"/>
      <c r="BA12" s="364"/>
      <c r="BB12" s="364"/>
      <c r="BC12" s="364"/>
      <c r="BD12" s="364"/>
      <c r="BE12" s="364"/>
      <c r="BF12" s="364"/>
      <c r="BG12" s="364"/>
      <c r="BH12" s="364"/>
      <c r="BI12" s="364"/>
      <c r="BJ12" s="364"/>
      <c r="BK12" s="364"/>
      <c r="BL12" s="364"/>
      <c r="BM12" s="365"/>
      <c r="BN12" s="383" t="s">
        <v>120</v>
      </c>
      <c r="BO12" s="384"/>
      <c r="BP12" s="384"/>
      <c r="BQ12" s="384"/>
      <c r="BR12" s="384"/>
      <c r="BS12" s="384"/>
      <c r="BT12" s="384"/>
      <c r="BU12" s="385"/>
      <c r="BV12" s="383" t="s">
        <v>120</v>
      </c>
      <c r="BW12" s="384"/>
      <c r="BX12" s="384"/>
      <c r="BY12" s="384"/>
      <c r="BZ12" s="384"/>
      <c r="CA12" s="384"/>
      <c r="CB12" s="384"/>
      <c r="CC12" s="385"/>
      <c r="CD12" s="392" t="s">
        <v>121</v>
      </c>
      <c r="CE12" s="393"/>
      <c r="CF12" s="393"/>
      <c r="CG12" s="393"/>
      <c r="CH12" s="393"/>
      <c r="CI12" s="393"/>
      <c r="CJ12" s="393"/>
      <c r="CK12" s="393"/>
      <c r="CL12" s="393"/>
      <c r="CM12" s="393"/>
      <c r="CN12" s="393"/>
      <c r="CO12" s="393"/>
      <c r="CP12" s="393"/>
      <c r="CQ12" s="393"/>
      <c r="CR12" s="393"/>
      <c r="CS12" s="394"/>
      <c r="CT12" s="492" t="s">
        <v>120</v>
      </c>
      <c r="CU12" s="493"/>
      <c r="CV12" s="493"/>
      <c r="CW12" s="493"/>
      <c r="CX12" s="493"/>
      <c r="CY12" s="493"/>
      <c r="CZ12" s="493"/>
      <c r="DA12" s="494"/>
      <c r="DB12" s="492" t="s">
        <v>120</v>
      </c>
      <c r="DC12" s="493"/>
      <c r="DD12" s="493"/>
      <c r="DE12" s="493"/>
      <c r="DF12" s="493"/>
      <c r="DG12" s="493"/>
      <c r="DH12" s="493"/>
      <c r="DI12" s="494"/>
      <c r="DJ12" s="137"/>
      <c r="DK12" s="137"/>
      <c r="DL12" s="137"/>
      <c r="DM12" s="137"/>
      <c r="DN12" s="137"/>
      <c r="DO12" s="137"/>
    </row>
    <row r="13" spans="1:119" ht="18.75" customHeight="1">
      <c r="A13" s="138"/>
      <c r="B13" s="498"/>
      <c r="C13" s="499"/>
      <c r="D13" s="499"/>
      <c r="E13" s="499"/>
      <c r="F13" s="499"/>
      <c r="G13" s="499"/>
      <c r="H13" s="499"/>
      <c r="I13" s="499"/>
      <c r="J13" s="499"/>
      <c r="K13" s="500"/>
      <c r="L13" s="148"/>
      <c r="M13" s="481" t="s">
        <v>122</v>
      </c>
      <c r="N13" s="482"/>
      <c r="O13" s="482"/>
      <c r="P13" s="482"/>
      <c r="Q13" s="483"/>
      <c r="R13" s="484">
        <v>134100</v>
      </c>
      <c r="S13" s="485"/>
      <c r="T13" s="485"/>
      <c r="U13" s="485"/>
      <c r="V13" s="486"/>
      <c r="W13" s="472" t="s">
        <v>123</v>
      </c>
      <c r="X13" s="396"/>
      <c r="Y13" s="396"/>
      <c r="Z13" s="396"/>
      <c r="AA13" s="396"/>
      <c r="AB13" s="397"/>
      <c r="AC13" s="359">
        <v>5894</v>
      </c>
      <c r="AD13" s="360"/>
      <c r="AE13" s="360"/>
      <c r="AF13" s="360"/>
      <c r="AG13" s="361"/>
      <c r="AH13" s="359">
        <v>7468</v>
      </c>
      <c r="AI13" s="360"/>
      <c r="AJ13" s="360"/>
      <c r="AK13" s="360"/>
      <c r="AL13" s="362"/>
      <c r="AM13" s="452" t="s">
        <v>124</v>
      </c>
      <c r="AN13" s="357"/>
      <c r="AO13" s="357"/>
      <c r="AP13" s="357"/>
      <c r="AQ13" s="357"/>
      <c r="AR13" s="357"/>
      <c r="AS13" s="357"/>
      <c r="AT13" s="358"/>
      <c r="AU13" s="440" t="s">
        <v>118</v>
      </c>
      <c r="AV13" s="441"/>
      <c r="AW13" s="441"/>
      <c r="AX13" s="441"/>
      <c r="AY13" s="363" t="s">
        <v>125</v>
      </c>
      <c r="AZ13" s="364"/>
      <c r="BA13" s="364"/>
      <c r="BB13" s="364"/>
      <c r="BC13" s="364"/>
      <c r="BD13" s="364"/>
      <c r="BE13" s="364"/>
      <c r="BF13" s="364"/>
      <c r="BG13" s="364"/>
      <c r="BH13" s="364"/>
      <c r="BI13" s="364"/>
      <c r="BJ13" s="364"/>
      <c r="BK13" s="364"/>
      <c r="BL13" s="364"/>
      <c r="BM13" s="365"/>
      <c r="BN13" s="383">
        <v>-64734</v>
      </c>
      <c r="BO13" s="384"/>
      <c r="BP13" s="384"/>
      <c r="BQ13" s="384"/>
      <c r="BR13" s="384"/>
      <c r="BS13" s="384"/>
      <c r="BT13" s="384"/>
      <c r="BU13" s="385"/>
      <c r="BV13" s="383">
        <v>458904</v>
      </c>
      <c r="BW13" s="384"/>
      <c r="BX13" s="384"/>
      <c r="BY13" s="384"/>
      <c r="BZ13" s="384"/>
      <c r="CA13" s="384"/>
      <c r="CB13" s="384"/>
      <c r="CC13" s="385"/>
      <c r="CD13" s="392" t="s">
        <v>126</v>
      </c>
      <c r="CE13" s="393"/>
      <c r="CF13" s="393"/>
      <c r="CG13" s="393"/>
      <c r="CH13" s="393"/>
      <c r="CI13" s="393"/>
      <c r="CJ13" s="393"/>
      <c r="CK13" s="393"/>
      <c r="CL13" s="393"/>
      <c r="CM13" s="393"/>
      <c r="CN13" s="393"/>
      <c r="CO13" s="393"/>
      <c r="CP13" s="393"/>
      <c r="CQ13" s="393"/>
      <c r="CR13" s="393"/>
      <c r="CS13" s="394"/>
      <c r="CT13" s="353">
        <v>10.199999999999999</v>
      </c>
      <c r="CU13" s="354"/>
      <c r="CV13" s="354"/>
      <c r="CW13" s="354"/>
      <c r="CX13" s="354"/>
      <c r="CY13" s="354"/>
      <c r="CZ13" s="354"/>
      <c r="DA13" s="355"/>
      <c r="DB13" s="353">
        <v>11.6</v>
      </c>
      <c r="DC13" s="354"/>
      <c r="DD13" s="354"/>
      <c r="DE13" s="354"/>
      <c r="DF13" s="354"/>
      <c r="DG13" s="354"/>
      <c r="DH13" s="354"/>
      <c r="DI13" s="355"/>
      <c r="DJ13" s="137"/>
      <c r="DK13" s="137"/>
      <c r="DL13" s="137"/>
      <c r="DM13" s="137"/>
      <c r="DN13" s="137"/>
      <c r="DO13" s="137"/>
    </row>
    <row r="14" spans="1:119" ht="18.75" customHeight="1" thickBot="1">
      <c r="A14" s="138"/>
      <c r="B14" s="498"/>
      <c r="C14" s="499"/>
      <c r="D14" s="499"/>
      <c r="E14" s="499"/>
      <c r="F14" s="499"/>
      <c r="G14" s="499"/>
      <c r="H14" s="499"/>
      <c r="I14" s="499"/>
      <c r="J14" s="499"/>
      <c r="K14" s="500"/>
      <c r="L14" s="474" t="s">
        <v>127</v>
      </c>
      <c r="M14" s="513"/>
      <c r="N14" s="513"/>
      <c r="O14" s="513"/>
      <c r="P14" s="513"/>
      <c r="Q14" s="514"/>
      <c r="R14" s="484">
        <v>135623</v>
      </c>
      <c r="S14" s="485"/>
      <c r="T14" s="485"/>
      <c r="U14" s="485"/>
      <c r="V14" s="486"/>
      <c r="W14" s="487"/>
      <c r="X14" s="399"/>
      <c r="Y14" s="399"/>
      <c r="Z14" s="399"/>
      <c r="AA14" s="399"/>
      <c r="AB14" s="400"/>
      <c r="AC14" s="477">
        <v>9.4</v>
      </c>
      <c r="AD14" s="478"/>
      <c r="AE14" s="478"/>
      <c r="AF14" s="478"/>
      <c r="AG14" s="479"/>
      <c r="AH14" s="477">
        <v>10.8</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128</v>
      </c>
      <c r="CE14" s="390"/>
      <c r="CF14" s="390"/>
      <c r="CG14" s="390"/>
      <c r="CH14" s="390"/>
      <c r="CI14" s="390"/>
      <c r="CJ14" s="390"/>
      <c r="CK14" s="390"/>
      <c r="CL14" s="390"/>
      <c r="CM14" s="390"/>
      <c r="CN14" s="390"/>
      <c r="CO14" s="390"/>
      <c r="CP14" s="390"/>
      <c r="CQ14" s="390"/>
      <c r="CR14" s="390"/>
      <c r="CS14" s="391"/>
      <c r="CT14" s="488">
        <v>51</v>
      </c>
      <c r="CU14" s="456"/>
      <c r="CV14" s="456"/>
      <c r="CW14" s="456"/>
      <c r="CX14" s="456"/>
      <c r="CY14" s="456"/>
      <c r="CZ14" s="456"/>
      <c r="DA14" s="457"/>
      <c r="DB14" s="488">
        <v>63.2</v>
      </c>
      <c r="DC14" s="456"/>
      <c r="DD14" s="456"/>
      <c r="DE14" s="456"/>
      <c r="DF14" s="456"/>
      <c r="DG14" s="456"/>
      <c r="DH14" s="456"/>
      <c r="DI14" s="457"/>
      <c r="DJ14" s="137"/>
      <c r="DK14" s="137"/>
      <c r="DL14" s="137"/>
      <c r="DM14" s="137"/>
      <c r="DN14" s="137"/>
      <c r="DO14" s="137"/>
    </row>
    <row r="15" spans="1:119" ht="18.75" customHeight="1">
      <c r="A15" s="138"/>
      <c r="B15" s="498"/>
      <c r="C15" s="499"/>
      <c r="D15" s="499"/>
      <c r="E15" s="499"/>
      <c r="F15" s="499"/>
      <c r="G15" s="499"/>
      <c r="H15" s="499"/>
      <c r="I15" s="499"/>
      <c r="J15" s="499"/>
      <c r="K15" s="500"/>
      <c r="L15" s="148"/>
      <c r="M15" s="481" t="s">
        <v>122</v>
      </c>
      <c r="N15" s="482"/>
      <c r="O15" s="482"/>
      <c r="P15" s="482"/>
      <c r="Q15" s="483"/>
      <c r="R15" s="484">
        <v>135014</v>
      </c>
      <c r="S15" s="485"/>
      <c r="T15" s="485"/>
      <c r="U15" s="485"/>
      <c r="V15" s="486"/>
      <c r="W15" s="472" t="s">
        <v>129</v>
      </c>
      <c r="X15" s="396"/>
      <c r="Y15" s="396"/>
      <c r="Z15" s="396"/>
      <c r="AA15" s="396"/>
      <c r="AB15" s="397"/>
      <c r="AC15" s="359">
        <v>18395</v>
      </c>
      <c r="AD15" s="360"/>
      <c r="AE15" s="360"/>
      <c r="AF15" s="360"/>
      <c r="AG15" s="361"/>
      <c r="AH15" s="359">
        <v>20483</v>
      </c>
      <c r="AI15" s="360"/>
      <c r="AJ15" s="360"/>
      <c r="AK15" s="360"/>
      <c r="AL15" s="362"/>
      <c r="AM15" s="452"/>
      <c r="AN15" s="357"/>
      <c r="AO15" s="357"/>
      <c r="AP15" s="357"/>
      <c r="AQ15" s="357"/>
      <c r="AR15" s="357"/>
      <c r="AS15" s="357"/>
      <c r="AT15" s="358"/>
      <c r="AU15" s="440"/>
      <c r="AV15" s="441"/>
      <c r="AW15" s="441"/>
      <c r="AX15" s="441"/>
      <c r="AY15" s="375" t="s">
        <v>130</v>
      </c>
      <c r="AZ15" s="376"/>
      <c r="BA15" s="376"/>
      <c r="BB15" s="376"/>
      <c r="BC15" s="376"/>
      <c r="BD15" s="376"/>
      <c r="BE15" s="376"/>
      <c r="BF15" s="376"/>
      <c r="BG15" s="376"/>
      <c r="BH15" s="376"/>
      <c r="BI15" s="376"/>
      <c r="BJ15" s="376"/>
      <c r="BK15" s="376"/>
      <c r="BL15" s="376"/>
      <c r="BM15" s="377"/>
      <c r="BN15" s="378">
        <v>13528029</v>
      </c>
      <c r="BO15" s="379"/>
      <c r="BP15" s="379"/>
      <c r="BQ15" s="379"/>
      <c r="BR15" s="379"/>
      <c r="BS15" s="379"/>
      <c r="BT15" s="379"/>
      <c r="BU15" s="380"/>
      <c r="BV15" s="378">
        <v>13159519</v>
      </c>
      <c r="BW15" s="379"/>
      <c r="BX15" s="379"/>
      <c r="BY15" s="379"/>
      <c r="BZ15" s="379"/>
      <c r="CA15" s="379"/>
      <c r="CB15" s="379"/>
      <c r="CC15" s="380"/>
      <c r="CD15" s="489" t="s">
        <v>131</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98"/>
      <c r="C16" s="499"/>
      <c r="D16" s="499"/>
      <c r="E16" s="499"/>
      <c r="F16" s="499"/>
      <c r="G16" s="499"/>
      <c r="H16" s="499"/>
      <c r="I16" s="499"/>
      <c r="J16" s="499"/>
      <c r="K16" s="500"/>
      <c r="L16" s="474" t="s">
        <v>132</v>
      </c>
      <c r="M16" s="475"/>
      <c r="N16" s="475"/>
      <c r="O16" s="475"/>
      <c r="P16" s="475"/>
      <c r="Q16" s="476"/>
      <c r="R16" s="469" t="s">
        <v>133</v>
      </c>
      <c r="S16" s="470"/>
      <c r="T16" s="470"/>
      <c r="U16" s="470"/>
      <c r="V16" s="471"/>
      <c r="W16" s="487"/>
      <c r="X16" s="399"/>
      <c r="Y16" s="399"/>
      <c r="Z16" s="399"/>
      <c r="AA16" s="399"/>
      <c r="AB16" s="400"/>
      <c r="AC16" s="477">
        <v>29.3</v>
      </c>
      <c r="AD16" s="478"/>
      <c r="AE16" s="478"/>
      <c r="AF16" s="478"/>
      <c r="AG16" s="479"/>
      <c r="AH16" s="477">
        <v>29.6</v>
      </c>
      <c r="AI16" s="478"/>
      <c r="AJ16" s="478"/>
      <c r="AK16" s="478"/>
      <c r="AL16" s="480"/>
      <c r="AM16" s="452"/>
      <c r="AN16" s="357"/>
      <c r="AO16" s="357"/>
      <c r="AP16" s="357"/>
      <c r="AQ16" s="357"/>
      <c r="AR16" s="357"/>
      <c r="AS16" s="357"/>
      <c r="AT16" s="358"/>
      <c r="AU16" s="440"/>
      <c r="AV16" s="441"/>
      <c r="AW16" s="441"/>
      <c r="AX16" s="441"/>
      <c r="AY16" s="363" t="s">
        <v>134</v>
      </c>
      <c r="AZ16" s="364"/>
      <c r="BA16" s="364"/>
      <c r="BB16" s="364"/>
      <c r="BC16" s="364"/>
      <c r="BD16" s="364"/>
      <c r="BE16" s="364"/>
      <c r="BF16" s="364"/>
      <c r="BG16" s="364"/>
      <c r="BH16" s="364"/>
      <c r="BI16" s="364"/>
      <c r="BJ16" s="364"/>
      <c r="BK16" s="364"/>
      <c r="BL16" s="364"/>
      <c r="BM16" s="365"/>
      <c r="BN16" s="383">
        <v>26447807</v>
      </c>
      <c r="BO16" s="384"/>
      <c r="BP16" s="384"/>
      <c r="BQ16" s="384"/>
      <c r="BR16" s="384"/>
      <c r="BS16" s="384"/>
      <c r="BT16" s="384"/>
      <c r="BU16" s="385"/>
      <c r="BV16" s="383">
        <v>25831229</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c r="A17" s="138"/>
      <c r="B17" s="501"/>
      <c r="C17" s="502"/>
      <c r="D17" s="502"/>
      <c r="E17" s="502"/>
      <c r="F17" s="502"/>
      <c r="G17" s="502"/>
      <c r="H17" s="502"/>
      <c r="I17" s="502"/>
      <c r="J17" s="502"/>
      <c r="K17" s="503"/>
      <c r="L17" s="153"/>
      <c r="M17" s="466" t="s">
        <v>135</v>
      </c>
      <c r="N17" s="467"/>
      <c r="O17" s="467"/>
      <c r="P17" s="467"/>
      <c r="Q17" s="468"/>
      <c r="R17" s="469" t="s">
        <v>136</v>
      </c>
      <c r="S17" s="470"/>
      <c r="T17" s="470"/>
      <c r="U17" s="470"/>
      <c r="V17" s="471"/>
      <c r="W17" s="472" t="s">
        <v>137</v>
      </c>
      <c r="X17" s="396"/>
      <c r="Y17" s="396"/>
      <c r="Z17" s="396"/>
      <c r="AA17" s="396"/>
      <c r="AB17" s="397"/>
      <c r="AC17" s="359">
        <v>38461</v>
      </c>
      <c r="AD17" s="360"/>
      <c r="AE17" s="360"/>
      <c r="AF17" s="360"/>
      <c r="AG17" s="361"/>
      <c r="AH17" s="359">
        <v>40931</v>
      </c>
      <c r="AI17" s="360"/>
      <c r="AJ17" s="360"/>
      <c r="AK17" s="360"/>
      <c r="AL17" s="362"/>
      <c r="AM17" s="452"/>
      <c r="AN17" s="357"/>
      <c r="AO17" s="357"/>
      <c r="AP17" s="357"/>
      <c r="AQ17" s="357"/>
      <c r="AR17" s="357"/>
      <c r="AS17" s="357"/>
      <c r="AT17" s="358"/>
      <c r="AU17" s="440"/>
      <c r="AV17" s="441"/>
      <c r="AW17" s="441"/>
      <c r="AX17" s="441"/>
      <c r="AY17" s="363" t="s">
        <v>138</v>
      </c>
      <c r="AZ17" s="364"/>
      <c r="BA17" s="364"/>
      <c r="BB17" s="364"/>
      <c r="BC17" s="364"/>
      <c r="BD17" s="364"/>
      <c r="BE17" s="364"/>
      <c r="BF17" s="364"/>
      <c r="BG17" s="364"/>
      <c r="BH17" s="364"/>
      <c r="BI17" s="364"/>
      <c r="BJ17" s="364"/>
      <c r="BK17" s="364"/>
      <c r="BL17" s="364"/>
      <c r="BM17" s="365"/>
      <c r="BN17" s="383">
        <v>17419614</v>
      </c>
      <c r="BO17" s="384"/>
      <c r="BP17" s="384"/>
      <c r="BQ17" s="384"/>
      <c r="BR17" s="384"/>
      <c r="BS17" s="384"/>
      <c r="BT17" s="384"/>
      <c r="BU17" s="385"/>
      <c r="BV17" s="383">
        <v>17016586</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c r="A18" s="138"/>
      <c r="B18" s="445" t="s">
        <v>139</v>
      </c>
      <c r="C18" s="446"/>
      <c r="D18" s="446"/>
      <c r="E18" s="447"/>
      <c r="F18" s="447"/>
      <c r="G18" s="447"/>
      <c r="H18" s="447"/>
      <c r="I18" s="447"/>
      <c r="J18" s="447"/>
      <c r="K18" s="447"/>
      <c r="L18" s="448">
        <v>796.8</v>
      </c>
      <c r="M18" s="448"/>
      <c r="N18" s="448"/>
      <c r="O18" s="448"/>
      <c r="P18" s="448"/>
      <c r="Q18" s="448"/>
      <c r="R18" s="449"/>
      <c r="S18" s="449"/>
      <c r="T18" s="449"/>
      <c r="U18" s="449"/>
      <c r="V18" s="450"/>
      <c r="W18" s="464"/>
      <c r="X18" s="465"/>
      <c r="Y18" s="465"/>
      <c r="Z18" s="465"/>
      <c r="AA18" s="465"/>
      <c r="AB18" s="473"/>
      <c r="AC18" s="347">
        <v>61.3</v>
      </c>
      <c r="AD18" s="348"/>
      <c r="AE18" s="348"/>
      <c r="AF18" s="348"/>
      <c r="AG18" s="451"/>
      <c r="AH18" s="347">
        <v>59.1</v>
      </c>
      <c r="AI18" s="348"/>
      <c r="AJ18" s="348"/>
      <c r="AK18" s="348"/>
      <c r="AL18" s="349"/>
      <c r="AM18" s="452"/>
      <c r="AN18" s="357"/>
      <c r="AO18" s="357"/>
      <c r="AP18" s="357"/>
      <c r="AQ18" s="357"/>
      <c r="AR18" s="357"/>
      <c r="AS18" s="357"/>
      <c r="AT18" s="358"/>
      <c r="AU18" s="440"/>
      <c r="AV18" s="441"/>
      <c r="AW18" s="441"/>
      <c r="AX18" s="441"/>
      <c r="AY18" s="363" t="s">
        <v>140</v>
      </c>
      <c r="AZ18" s="364"/>
      <c r="BA18" s="364"/>
      <c r="BB18" s="364"/>
      <c r="BC18" s="364"/>
      <c r="BD18" s="364"/>
      <c r="BE18" s="364"/>
      <c r="BF18" s="364"/>
      <c r="BG18" s="364"/>
      <c r="BH18" s="364"/>
      <c r="BI18" s="364"/>
      <c r="BJ18" s="364"/>
      <c r="BK18" s="364"/>
      <c r="BL18" s="364"/>
      <c r="BM18" s="365"/>
      <c r="BN18" s="383">
        <v>32963991</v>
      </c>
      <c r="BO18" s="384"/>
      <c r="BP18" s="384"/>
      <c r="BQ18" s="384"/>
      <c r="BR18" s="384"/>
      <c r="BS18" s="384"/>
      <c r="BT18" s="384"/>
      <c r="BU18" s="385"/>
      <c r="BV18" s="383">
        <v>31952923</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c r="A19" s="138"/>
      <c r="B19" s="445" t="s">
        <v>141</v>
      </c>
      <c r="C19" s="446"/>
      <c r="D19" s="446"/>
      <c r="E19" s="447"/>
      <c r="F19" s="447"/>
      <c r="G19" s="447"/>
      <c r="H19" s="447"/>
      <c r="I19" s="447"/>
      <c r="J19" s="447"/>
      <c r="K19" s="447"/>
      <c r="L19" s="453">
        <v>170</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142</v>
      </c>
      <c r="AZ19" s="364"/>
      <c r="BA19" s="364"/>
      <c r="BB19" s="364"/>
      <c r="BC19" s="364"/>
      <c r="BD19" s="364"/>
      <c r="BE19" s="364"/>
      <c r="BF19" s="364"/>
      <c r="BG19" s="364"/>
      <c r="BH19" s="364"/>
      <c r="BI19" s="364"/>
      <c r="BJ19" s="364"/>
      <c r="BK19" s="364"/>
      <c r="BL19" s="364"/>
      <c r="BM19" s="365"/>
      <c r="BN19" s="383">
        <v>43020159</v>
      </c>
      <c r="BO19" s="384"/>
      <c r="BP19" s="384"/>
      <c r="BQ19" s="384"/>
      <c r="BR19" s="384"/>
      <c r="BS19" s="384"/>
      <c r="BT19" s="384"/>
      <c r="BU19" s="385"/>
      <c r="BV19" s="383">
        <v>47088127</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c r="A20" s="138"/>
      <c r="B20" s="445" t="s">
        <v>143</v>
      </c>
      <c r="C20" s="446"/>
      <c r="D20" s="446"/>
      <c r="E20" s="447"/>
      <c r="F20" s="447"/>
      <c r="G20" s="447"/>
      <c r="H20" s="447"/>
      <c r="I20" s="447"/>
      <c r="J20" s="447"/>
      <c r="K20" s="447"/>
      <c r="L20" s="453">
        <v>46146</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c r="A21" s="138"/>
      <c r="B21" s="442" t="s">
        <v>144</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c r="A22" s="138"/>
      <c r="B22" s="412" t="s">
        <v>145</v>
      </c>
      <c r="C22" s="413"/>
      <c r="D22" s="414"/>
      <c r="E22" s="421" t="s">
        <v>1</v>
      </c>
      <c r="F22" s="396"/>
      <c r="G22" s="396"/>
      <c r="H22" s="396"/>
      <c r="I22" s="396"/>
      <c r="J22" s="396"/>
      <c r="K22" s="397"/>
      <c r="L22" s="421" t="s">
        <v>146</v>
      </c>
      <c r="M22" s="396"/>
      <c r="N22" s="396"/>
      <c r="O22" s="396"/>
      <c r="P22" s="397"/>
      <c r="Q22" s="406" t="s">
        <v>147</v>
      </c>
      <c r="R22" s="407"/>
      <c r="S22" s="407"/>
      <c r="T22" s="407"/>
      <c r="U22" s="407"/>
      <c r="V22" s="422"/>
      <c r="W22" s="424" t="s">
        <v>148</v>
      </c>
      <c r="X22" s="413"/>
      <c r="Y22" s="414"/>
      <c r="Z22" s="421" t="s">
        <v>1</v>
      </c>
      <c r="AA22" s="396"/>
      <c r="AB22" s="396"/>
      <c r="AC22" s="396"/>
      <c r="AD22" s="396"/>
      <c r="AE22" s="396"/>
      <c r="AF22" s="396"/>
      <c r="AG22" s="397"/>
      <c r="AH22" s="395" t="s">
        <v>149</v>
      </c>
      <c r="AI22" s="396"/>
      <c r="AJ22" s="396"/>
      <c r="AK22" s="396"/>
      <c r="AL22" s="397"/>
      <c r="AM22" s="395" t="s">
        <v>150</v>
      </c>
      <c r="AN22" s="401"/>
      <c r="AO22" s="401"/>
      <c r="AP22" s="401"/>
      <c r="AQ22" s="401"/>
      <c r="AR22" s="402"/>
      <c r="AS22" s="406" t="s">
        <v>147</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151</v>
      </c>
      <c r="AZ23" s="376"/>
      <c r="BA23" s="376"/>
      <c r="BB23" s="376"/>
      <c r="BC23" s="376"/>
      <c r="BD23" s="376"/>
      <c r="BE23" s="376"/>
      <c r="BF23" s="376"/>
      <c r="BG23" s="376"/>
      <c r="BH23" s="376"/>
      <c r="BI23" s="376"/>
      <c r="BJ23" s="376"/>
      <c r="BK23" s="376"/>
      <c r="BL23" s="376"/>
      <c r="BM23" s="377"/>
      <c r="BN23" s="383">
        <v>62955655</v>
      </c>
      <c r="BO23" s="384"/>
      <c r="BP23" s="384"/>
      <c r="BQ23" s="384"/>
      <c r="BR23" s="384"/>
      <c r="BS23" s="384"/>
      <c r="BT23" s="384"/>
      <c r="BU23" s="385"/>
      <c r="BV23" s="383">
        <v>63747685</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c r="A24" s="138"/>
      <c r="B24" s="415"/>
      <c r="C24" s="416"/>
      <c r="D24" s="417"/>
      <c r="E24" s="356" t="s">
        <v>152</v>
      </c>
      <c r="F24" s="357"/>
      <c r="G24" s="357"/>
      <c r="H24" s="357"/>
      <c r="I24" s="357"/>
      <c r="J24" s="357"/>
      <c r="K24" s="358"/>
      <c r="L24" s="359">
        <v>1</v>
      </c>
      <c r="M24" s="360"/>
      <c r="N24" s="360"/>
      <c r="O24" s="360"/>
      <c r="P24" s="361"/>
      <c r="Q24" s="359">
        <v>9790</v>
      </c>
      <c r="R24" s="360"/>
      <c r="S24" s="360"/>
      <c r="T24" s="360"/>
      <c r="U24" s="360"/>
      <c r="V24" s="361"/>
      <c r="W24" s="425"/>
      <c r="X24" s="416"/>
      <c r="Y24" s="417"/>
      <c r="Z24" s="356" t="s">
        <v>153</v>
      </c>
      <c r="AA24" s="357"/>
      <c r="AB24" s="357"/>
      <c r="AC24" s="357"/>
      <c r="AD24" s="357"/>
      <c r="AE24" s="357"/>
      <c r="AF24" s="357"/>
      <c r="AG24" s="358"/>
      <c r="AH24" s="359">
        <v>833</v>
      </c>
      <c r="AI24" s="360"/>
      <c r="AJ24" s="360"/>
      <c r="AK24" s="360"/>
      <c r="AL24" s="361"/>
      <c r="AM24" s="359">
        <v>2697254</v>
      </c>
      <c r="AN24" s="360"/>
      <c r="AO24" s="360"/>
      <c r="AP24" s="360"/>
      <c r="AQ24" s="360"/>
      <c r="AR24" s="361"/>
      <c r="AS24" s="359">
        <v>3238</v>
      </c>
      <c r="AT24" s="360"/>
      <c r="AU24" s="360"/>
      <c r="AV24" s="360"/>
      <c r="AW24" s="360"/>
      <c r="AX24" s="362"/>
      <c r="AY24" s="350" t="s">
        <v>154</v>
      </c>
      <c r="AZ24" s="351"/>
      <c r="BA24" s="351"/>
      <c r="BB24" s="351"/>
      <c r="BC24" s="351"/>
      <c r="BD24" s="351"/>
      <c r="BE24" s="351"/>
      <c r="BF24" s="351"/>
      <c r="BG24" s="351"/>
      <c r="BH24" s="351"/>
      <c r="BI24" s="351"/>
      <c r="BJ24" s="351"/>
      <c r="BK24" s="351"/>
      <c r="BL24" s="351"/>
      <c r="BM24" s="352"/>
      <c r="BN24" s="383">
        <v>38734170</v>
      </c>
      <c r="BO24" s="384"/>
      <c r="BP24" s="384"/>
      <c r="BQ24" s="384"/>
      <c r="BR24" s="384"/>
      <c r="BS24" s="384"/>
      <c r="BT24" s="384"/>
      <c r="BU24" s="385"/>
      <c r="BV24" s="383">
        <v>39181259</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c r="A25" s="138"/>
      <c r="B25" s="415"/>
      <c r="C25" s="416"/>
      <c r="D25" s="417"/>
      <c r="E25" s="356" t="s">
        <v>155</v>
      </c>
      <c r="F25" s="357"/>
      <c r="G25" s="357"/>
      <c r="H25" s="357"/>
      <c r="I25" s="357"/>
      <c r="J25" s="357"/>
      <c r="K25" s="358"/>
      <c r="L25" s="359">
        <v>2</v>
      </c>
      <c r="M25" s="360"/>
      <c r="N25" s="360"/>
      <c r="O25" s="360"/>
      <c r="P25" s="361"/>
      <c r="Q25" s="359">
        <v>7850</v>
      </c>
      <c r="R25" s="360"/>
      <c r="S25" s="360"/>
      <c r="T25" s="360"/>
      <c r="U25" s="360"/>
      <c r="V25" s="361"/>
      <c r="W25" s="425"/>
      <c r="X25" s="416"/>
      <c r="Y25" s="417"/>
      <c r="Z25" s="356" t="s">
        <v>156</v>
      </c>
      <c r="AA25" s="357"/>
      <c r="AB25" s="357"/>
      <c r="AC25" s="357"/>
      <c r="AD25" s="357"/>
      <c r="AE25" s="357"/>
      <c r="AF25" s="357"/>
      <c r="AG25" s="358"/>
      <c r="AH25" s="359" t="s">
        <v>120</v>
      </c>
      <c r="AI25" s="360"/>
      <c r="AJ25" s="360"/>
      <c r="AK25" s="360"/>
      <c r="AL25" s="361"/>
      <c r="AM25" s="359" t="s">
        <v>120</v>
      </c>
      <c r="AN25" s="360"/>
      <c r="AO25" s="360"/>
      <c r="AP25" s="360"/>
      <c r="AQ25" s="360"/>
      <c r="AR25" s="361"/>
      <c r="AS25" s="359" t="s">
        <v>120</v>
      </c>
      <c r="AT25" s="360"/>
      <c r="AU25" s="360"/>
      <c r="AV25" s="360"/>
      <c r="AW25" s="360"/>
      <c r="AX25" s="362"/>
      <c r="AY25" s="375" t="s">
        <v>157</v>
      </c>
      <c r="AZ25" s="376"/>
      <c r="BA25" s="376"/>
      <c r="BB25" s="376"/>
      <c r="BC25" s="376"/>
      <c r="BD25" s="376"/>
      <c r="BE25" s="376"/>
      <c r="BF25" s="376"/>
      <c r="BG25" s="376"/>
      <c r="BH25" s="376"/>
      <c r="BI25" s="376"/>
      <c r="BJ25" s="376"/>
      <c r="BK25" s="376"/>
      <c r="BL25" s="376"/>
      <c r="BM25" s="377"/>
      <c r="BN25" s="378">
        <v>7102498</v>
      </c>
      <c r="BO25" s="379"/>
      <c r="BP25" s="379"/>
      <c r="BQ25" s="379"/>
      <c r="BR25" s="379"/>
      <c r="BS25" s="379"/>
      <c r="BT25" s="379"/>
      <c r="BU25" s="380"/>
      <c r="BV25" s="378">
        <v>7624487</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c r="A26" s="138"/>
      <c r="B26" s="415"/>
      <c r="C26" s="416"/>
      <c r="D26" s="417"/>
      <c r="E26" s="356" t="s">
        <v>158</v>
      </c>
      <c r="F26" s="357"/>
      <c r="G26" s="357"/>
      <c r="H26" s="357"/>
      <c r="I26" s="357"/>
      <c r="J26" s="357"/>
      <c r="K26" s="358"/>
      <c r="L26" s="359">
        <v>1</v>
      </c>
      <c r="M26" s="360"/>
      <c r="N26" s="360"/>
      <c r="O26" s="360"/>
      <c r="P26" s="361"/>
      <c r="Q26" s="359">
        <v>6440</v>
      </c>
      <c r="R26" s="360"/>
      <c r="S26" s="360"/>
      <c r="T26" s="360"/>
      <c r="U26" s="360"/>
      <c r="V26" s="361"/>
      <c r="W26" s="425"/>
      <c r="X26" s="416"/>
      <c r="Y26" s="417"/>
      <c r="Z26" s="356" t="s">
        <v>159</v>
      </c>
      <c r="AA26" s="438"/>
      <c r="AB26" s="438"/>
      <c r="AC26" s="438"/>
      <c r="AD26" s="438"/>
      <c r="AE26" s="438"/>
      <c r="AF26" s="438"/>
      <c r="AG26" s="439"/>
      <c r="AH26" s="359">
        <v>88</v>
      </c>
      <c r="AI26" s="360"/>
      <c r="AJ26" s="360"/>
      <c r="AK26" s="360"/>
      <c r="AL26" s="361"/>
      <c r="AM26" s="359">
        <v>271744</v>
      </c>
      <c r="AN26" s="360"/>
      <c r="AO26" s="360"/>
      <c r="AP26" s="360"/>
      <c r="AQ26" s="360"/>
      <c r="AR26" s="361"/>
      <c r="AS26" s="359">
        <v>3088</v>
      </c>
      <c r="AT26" s="360"/>
      <c r="AU26" s="360"/>
      <c r="AV26" s="360"/>
      <c r="AW26" s="360"/>
      <c r="AX26" s="362"/>
      <c r="AY26" s="392" t="s">
        <v>160</v>
      </c>
      <c r="AZ26" s="393"/>
      <c r="BA26" s="393"/>
      <c r="BB26" s="393"/>
      <c r="BC26" s="393"/>
      <c r="BD26" s="393"/>
      <c r="BE26" s="393"/>
      <c r="BF26" s="393"/>
      <c r="BG26" s="393"/>
      <c r="BH26" s="393"/>
      <c r="BI26" s="393"/>
      <c r="BJ26" s="393"/>
      <c r="BK26" s="393"/>
      <c r="BL26" s="393"/>
      <c r="BM26" s="394"/>
      <c r="BN26" s="383" t="s">
        <v>120</v>
      </c>
      <c r="BO26" s="384"/>
      <c r="BP26" s="384"/>
      <c r="BQ26" s="384"/>
      <c r="BR26" s="384"/>
      <c r="BS26" s="384"/>
      <c r="BT26" s="384"/>
      <c r="BU26" s="385"/>
      <c r="BV26" s="383" t="s">
        <v>120</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c r="A27" s="138"/>
      <c r="B27" s="415"/>
      <c r="C27" s="416"/>
      <c r="D27" s="417"/>
      <c r="E27" s="356" t="s">
        <v>161</v>
      </c>
      <c r="F27" s="357"/>
      <c r="G27" s="357"/>
      <c r="H27" s="357"/>
      <c r="I27" s="357"/>
      <c r="J27" s="357"/>
      <c r="K27" s="358"/>
      <c r="L27" s="359">
        <v>1</v>
      </c>
      <c r="M27" s="360"/>
      <c r="N27" s="360"/>
      <c r="O27" s="360"/>
      <c r="P27" s="361"/>
      <c r="Q27" s="359">
        <v>5290</v>
      </c>
      <c r="R27" s="360"/>
      <c r="S27" s="360"/>
      <c r="T27" s="360"/>
      <c r="U27" s="360"/>
      <c r="V27" s="361"/>
      <c r="W27" s="425"/>
      <c r="X27" s="416"/>
      <c r="Y27" s="417"/>
      <c r="Z27" s="356" t="s">
        <v>162</v>
      </c>
      <c r="AA27" s="357"/>
      <c r="AB27" s="357"/>
      <c r="AC27" s="357"/>
      <c r="AD27" s="357"/>
      <c r="AE27" s="357"/>
      <c r="AF27" s="357"/>
      <c r="AG27" s="358"/>
      <c r="AH27" s="359">
        <v>25</v>
      </c>
      <c r="AI27" s="360"/>
      <c r="AJ27" s="360"/>
      <c r="AK27" s="360"/>
      <c r="AL27" s="361"/>
      <c r="AM27" s="359">
        <v>80263</v>
      </c>
      <c r="AN27" s="360"/>
      <c r="AO27" s="360"/>
      <c r="AP27" s="360"/>
      <c r="AQ27" s="360"/>
      <c r="AR27" s="361"/>
      <c r="AS27" s="359">
        <v>3211</v>
      </c>
      <c r="AT27" s="360"/>
      <c r="AU27" s="360"/>
      <c r="AV27" s="360"/>
      <c r="AW27" s="360"/>
      <c r="AX27" s="362"/>
      <c r="AY27" s="389" t="s">
        <v>163</v>
      </c>
      <c r="AZ27" s="390"/>
      <c r="BA27" s="390"/>
      <c r="BB27" s="390"/>
      <c r="BC27" s="390"/>
      <c r="BD27" s="390"/>
      <c r="BE27" s="390"/>
      <c r="BF27" s="390"/>
      <c r="BG27" s="390"/>
      <c r="BH27" s="390"/>
      <c r="BI27" s="390"/>
      <c r="BJ27" s="390"/>
      <c r="BK27" s="390"/>
      <c r="BL27" s="390"/>
      <c r="BM27" s="391"/>
      <c r="BN27" s="386" t="s">
        <v>120</v>
      </c>
      <c r="BO27" s="387"/>
      <c r="BP27" s="387"/>
      <c r="BQ27" s="387"/>
      <c r="BR27" s="387"/>
      <c r="BS27" s="387"/>
      <c r="BT27" s="387"/>
      <c r="BU27" s="388"/>
      <c r="BV27" s="386" t="s">
        <v>120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c r="A28" s="138"/>
      <c r="B28" s="415"/>
      <c r="C28" s="416"/>
      <c r="D28" s="417"/>
      <c r="E28" s="356" t="s">
        <v>164</v>
      </c>
      <c r="F28" s="357"/>
      <c r="G28" s="357"/>
      <c r="H28" s="357"/>
      <c r="I28" s="357"/>
      <c r="J28" s="357"/>
      <c r="K28" s="358"/>
      <c r="L28" s="359">
        <v>1</v>
      </c>
      <c r="M28" s="360"/>
      <c r="N28" s="360"/>
      <c r="O28" s="360"/>
      <c r="P28" s="361"/>
      <c r="Q28" s="359">
        <v>4580</v>
      </c>
      <c r="R28" s="360"/>
      <c r="S28" s="360"/>
      <c r="T28" s="360"/>
      <c r="U28" s="360"/>
      <c r="V28" s="361"/>
      <c r="W28" s="425"/>
      <c r="X28" s="416"/>
      <c r="Y28" s="417"/>
      <c r="Z28" s="356" t="s">
        <v>165</v>
      </c>
      <c r="AA28" s="357"/>
      <c r="AB28" s="357"/>
      <c r="AC28" s="357"/>
      <c r="AD28" s="357"/>
      <c r="AE28" s="357"/>
      <c r="AF28" s="357"/>
      <c r="AG28" s="358"/>
      <c r="AH28" s="359" t="s">
        <v>120</v>
      </c>
      <c r="AI28" s="360"/>
      <c r="AJ28" s="360"/>
      <c r="AK28" s="360"/>
      <c r="AL28" s="361"/>
      <c r="AM28" s="359" t="s">
        <v>120</v>
      </c>
      <c r="AN28" s="360"/>
      <c r="AO28" s="360"/>
      <c r="AP28" s="360"/>
      <c r="AQ28" s="360"/>
      <c r="AR28" s="361"/>
      <c r="AS28" s="359" t="s">
        <v>120</v>
      </c>
      <c r="AT28" s="360"/>
      <c r="AU28" s="360"/>
      <c r="AV28" s="360"/>
      <c r="AW28" s="360"/>
      <c r="AX28" s="362"/>
      <c r="AY28" s="366" t="s">
        <v>166</v>
      </c>
      <c r="AZ28" s="367"/>
      <c r="BA28" s="367"/>
      <c r="BB28" s="368"/>
      <c r="BC28" s="375" t="s">
        <v>167</v>
      </c>
      <c r="BD28" s="376"/>
      <c r="BE28" s="376"/>
      <c r="BF28" s="376"/>
      <c r="BG28" s="376"/>
      <c r="BH28" s="376"/>
      <c r="BI28" s="376"/>
      <c r="BJ28" s="376"/>
      <c r="BK28" s="376"/>
      <c r="BL28" s="376"/>
      <c r="BM28" s="377"/>
      <c r="BN28" s="378">
        <v>12734170</v>
      </c>
      <c r="BO28" s="379"/>
      <c r="BP28" s="379"/>
      <c r="BQ28" s="379"/>
      <c r="BR28" s="379"/>
      <c r="BS28" s="379"/>
      <c r="BT28" s="379"/>
      <c r="BU28" s="380"/>
      <c r="BV28" s="378">
        <v>11525008</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c r="A29" s="138"/>
      <c r="B29" s="415"/>
      <c r="C29" s="416"/>
      <c r="D29" s="417"/>
      <c r="E29" s="356" t="s">
        <v>168</v>
      </c>
      <c r="F29" s="357"/>
      <c r="G29" s="357"/>
      <c r="H29" s="357"/>
      <c r="I29" s="357"/>
      <c r="J29" s="357"/>
      <c r="K29" s="358"/>
      <c r="L29" s="359">
        <v>28</v>
      </c>
      <c r="M29" s="360"/>
      <c r="N29" s="360"/>
      <c r="O29" s="360"/>
      <c r="P29" s="361"/>
      <c r="Q29" s="359">
        <v>4280</v>
      </c>
      <c r="R29" s="360"/>
      <c r="S29" s="360"/>
      <c r="T29" s="360"/>
      <c r="U29" s="360"/>
      <c r="V29" s="361"/>
      <c r="W29" s="426"/>
      <c r="X29" s="427"/>
      <c r="Y29" s="428"/>
      <c r="Z29" s="356" t="s">
        <v>169</v>
      </c>
      <c r="AA29" s="357"/>
      <c r="AB29" s="357"/>
      <c r="AC29" s="357"/>
      <c r="AD29" s="357"/>
      <c r="AE29" s="357"/>
      <c r="AF29" s="357"/>
      <c r="AG29" s="358"/>
      <c r="AH29" s="359">
        <v>858</v>
      </c>
      <c r="AI29" s="360"/>
      <c r="AJ29" s="360"/>
      <c r="AK29" s="360"/>
      <c r="AL29" s="361"/>
      <c r="AM29" s="359">
        <v>2777517</v>
      </c>
      <c r="AN29" s="360"/>
      <c r="AO29" s="360"/>
      <c r="AP29" s="360"/>
      <c r="AQ29" s="360"/>
      <c r="AR29" s="361"/>
      <c r="AS29" s="359">
        <v>3237</v>
      </c>
      <c r="AT29" s="360"/>
      <c r="AU29" s="360"/>
      <c r="AV29" s="360"/>
      <c r="AW29" s="360"/>
      <c r="AX29" s="362"/>
      <c r="AY29" s="369"/>
      <c r="AZ29" s="370"/>
      <c r="BA29" s="370"/>
      <c r="BB29" s="371"/>
      <c r="BC29" s="363" t="s">
        <v>170</v>
      </c>
      <c r="BD29" s="364"/>
      <c r="BE29" s="364"/>
      <c r="BF29" s="364"/>
      <c r="BG29" s="364"/>
      <c r="BH29" s="364"/>
      <c r="BI29" s="364"/>
      <c r="BJ29" s="364"/>
      <c r="BK29" s="364"/>
      <c r="BL29" s="364"/>
      <c r="BM29" s="365"/>
      <c r="BN29" s="383">
        <v>435948</v>
      </c>
      <c r="BO29" s="384"/>
      <c r="BP29" s="384"/>
      <c r="BQ29" s="384"/>
      <c r="BR29" s="384"/>
      <c r="BS29" s="384"/>
      <c r="BT29" s="384"/>
      <c r="BU29" s="385"/>
      <c r="BV29" s="383">
        <v>435808</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171</v>
      </c>
      <c r="X30" s="436"/>
      <c r="Y30" s="436"/>
      <c r="Z30" s="436"/>
      <c r="AA30" s="436"/>
      <c r="AB30" s="436"/>
      <c r="AC30" s="436"/>
      <c r="AD30" s="436"/>
      <c r="AE30" s="436"/>
      <c r="AF30" s="436"/>
      <c r="AG30" s="437"/>
      <c r="AH30" s="347">
        <v>96.7</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172</v>
      </c>
      <c r="BD30" s="351"/>
      <c r="BE30" s="351"/>
      <c r="BF30" s="351"/>
      <c r="BG30" s="351"/>
      <c r="BH30" s="351"/>
      <c r="BI30" s="351"/>
      <c r="BJ30" s="351"/>
      <c r="BK30" s="351"/>
      <c r="BL30" s="351"/>
      <c r="BM30" s="352"/>
      <c r="BN30" s="386">
        <v>7002877</v>
      </c>
      <c r="BO30" s="387"/>
      <c r="BP30" s="387"/>
      <c r="BQ30" s="387"/>
      <c r="BR30" s="387"/>
      <c r="BS30" s="387"/>
      <c r="BT30" s="387"/>
      <c r="BU30" s="388"/>
      <c r="BV30" s="386">
        <v>7586218</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173</v>
      </c>
      <c r="D32" s="165"/>
      <c r="E32" s="165"/>
      <c r="F32" s="162"/>
      <c r="G32" s="162"/>
      <c r="H32" s="162"/>
      <c r="I32" s="162"/>
      <c r="J32" s="162"/>
      <c r="K32" s="162"/>
      <c r="L32" s="162"/>
      <c r="M32" s="162"/>
      <c r="N32" s="162"/>
      <c r="O32" s="162"/>
      <c r="P32" s="162"/>
      <c r="Q32" s="162"/>
      <c r="R32" s="162"/>
      <c r="S32" s="162"/>
      <c r="T32" s="162"/>
      <c r="U32" s="162" t="s">
        <v>174</v>
      </c>
      <c r="V32" s="162"/>
      <c r="W32" s="162"/>
      <c r="X32" s="162"/>
      <c r="Y32" s="162"/>
      <c r="Z32" s="162"/>
      <c r="AA32" s="162"/>
      <c r="AB32" s="162"/>
      <c r="AC32" s="162"/>
      <c r="AD32" s="162"/>
      <c r="AE32" s="162"/>
      <c r="AF32" s="162"/>
      <c r="AG32" s="162"/>
      <c r="AH32" s="162"/>
      <c r="AI32" s="162"/>
      <c r="AJ32" s="162"/>
      <c r="AK32" s="162"/>
      <c r="AL32" s="162"/>
      <c r="AM32" s="166" t="s">
        <v>175</v>
      </c>
      <c r="AN32" s="162"/>
      <c r="AO32" s="162"/>
      <c r="AP32" s="162"/>
      <c r="AQ32" s="162"/>
      <c r="AR32" s="162"/>
      <c r="AS32" s="166"/>
      <c r="AT32" s="166"/>
      <c r="AU32" s="166"/>
      <c r="AV32" s="166"/>
      <c r="AW32" s="166"/>
      <c r="AX32" s="166"/>
      <c r="AY32" s="166"/>
      <c r="AZ32" s="166"/>
      <c r="BA32" s="166"/>
      <c r="BB32" s="162"/>
      <c r="BC32" s="166"/>
      <c r="BD32" s="162"/>
      <c r="BE32" s="166" t="s">
        <v>176</v>
      </c>
      <c r="BF32" s="162"/>
      <c r="BG32" s="162"/>
      <c r="BH32" s="162"/>
      <c r="BI32" s="162"/>
      <c r="BJ32" s="166"/>
      <c r="BK32" s="166"/>
      <c r="BL32" s="166"/>
      <c r="BM32" s="166"/>
      <c r="BN32" s="166"/>
      <c r="BO32" s="166"/>
      <c r="BP32" s="166"/>
      <c r="BQ32" s="166"/>
      <c r="BR32" s="162"/>
      <c r="BS32" s="162"/>
      <c r="BT32" s="162"/>
      <c r="BU32" s="162"/>
      <c r="BV32" s="162"/>
      <c r="BW32" s="162" t="s">
        <v>177</v>
      </c>
      <c r="BX32" s="162"/>
      <c r="BY32" s="162"/>
      <c r="BZ32" s="162"/>
      <c r="CA32" s="162"/>
      <c r="CB32" s="166"/>
      <c r="CC32" s="166"/>
      <c r="CD32" s="166"/>
      <c r="CE32" s="166"/>
      <c r="CF32" s="166"/>
      <c r="CG32" s="166"/>
      <c r="CH32" s="166"/>
      <c r="CI32" s="166"/>
      <c r="CJ32" s="166"/>
      <c r="CK32" s="166"/>
      <c r="CL32" s="166"/>
      <c r="CM32" s="166"/>
      <c r="CN32" s="166"/>
      <c r="CO32" s="166" t="s">
        <v>178</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46" t="s">
        <v>179</v>
      </c>
      <c r="D33" s="346"/>
      <c r="E33" s="345" t="s">
        <v>180</v>
      </c>
      <c r="F33" s="345"/>
      <c r="G33" s="345"/>
      <c r="H33" s="345"/>
      <c r="I33" s="345"/>
      <c r="J33" s="345"/>
      <c r="K33" s="345"/>
      <c r="L33" s="345"/>
      <c r="M33" s="345"/>
      <c r="N33" s="345"/>
      <c r="O33" s="345"/>
      <c r="P33" s="345"/>
      <c r="Q33" s="345"/>
      <c r="R33" s="345"/>
      <c r="S33" s="345"/>
      <c r="T33" s="167"/>
      <c r="U33" s="346" t="s">
        <v>179</v>
      </c>
      <c r="V33" s="346"/>
      <c r="W33" s="345" t="s">
        <v>180</v>
      </c>
      <c r="X33" s="345"/>
      <c r="Y33" s="345"/>
      <c r="Z33" s="345"/>
      <c r="AA33" s="345"/>
      <c r="AB33" s="345"/>
      <c r="AC33" s="345"/>
      <c r="AD33" s="345"/>
      <c r="AE33" s="345"/>
      <c r="AF33" s="345"/>
      <c r="AG33" s="345"/>
      <c r="AH33" s="345"/>
      <c r="AI33" s="345"/>
      <c r="AJ33" s="345"/>
      <c r="AK33" s="345"/>
      <c r="AL33" s="167"/>
      <c r="AM33" s="346" t="s">
        <v>179</v>
      </c>
      <c r="AN33" s="346"/>
      <c r="AO33" s="345" t="s">
        <v>180</v>
      </c>
      <c r="AP33" s="345"/>
      <c r="AQ33" s="345"/>
      <c r="AR33" s="345"/>
      <c r="AS33" s="345"/>
      <c r="AT33" s="345"/>
      <c r="AU33" s="345"/>
      <c r="AV33" s="345"/>
      <c r="AW33" s="345"/>
      <c r="AX33" s="345"/>
      <c r="AY33" s="345"/>
      <c r="AZ33" s="345"/>
      <c r="BA33" s="345"/>
      <c r="BB33" s="345"/>
      <c r="BC33" s="345"/>
      <c r="BD33" s="168"/>
      <c r="BE33" s="345" t="s">
        <v>181</v>
      </c>
      <c r="BF33" s="345"/>
      <c r="BG33" s="345" t="s">
        <v>182</v>
      </c>
      <c r="BH33" s="345"/>
      <c r="BI33" s="345"/>
      <c r="BJ33" s="345"/>
      <c r="BK33" s="345"/>
      <c r="BL33" s="345"/>
      <c r="BM33" s="345"/>
      <c r="BN33" s="345"/>
      <c r="BO33" s="345"/>
      <c r="BP33" s="345"/>
      <c r="BQ33" s="345"/>
      <c r="BR33" s="345"/>
      <c r="BS33" s="345"/>
      <c r="BT33" s="345"/>
      <c r="BU33" s="345"/>
      <c r="BV33" s="168"/>
      <c r="BW33" s="346" t="s">
        <v>181</v>
      </c>
      <c r="BX33" s="346"/>
      <c r="BY33" s="345" t="s">
        <v>183</v>
      </c>
      <c r="BZ33" s="345"/>
      <c r="CA33" s="345"/>
      <c r="CB33" s="345"/>
      <c r="CC33" s="345"/>
      <c r="CD33" s="345"/>
      <c r="CE33" s="345"/>
      <c r="CF33" s="345"/>
      <c r="CG33" s="345"/>
      <c r="CH33" s="345"/>
      <c r="CI33" s="345"/>
      <c r="CJ33" s="345"/>
      <c r="CK33" s="345"/>
      <c r="CL33" s="345"/>
      <c r="CM33" s="345"/>
      <c r="CN33" s="167"/>
      <c r="CO33" s="346" t="s">
        <v>179</v>
      </c>
      <c r="CP33" s="346"/>
      <c r="CQ33" s="345" t="s">
        <v>184</v>
      </c>
      <c r="CR33" s="345"/>
      <c r="CS33" s="345"/>
      <c r="CT33" s="345"/>
      <c r="CU33" s="345"/>
      <c r="CV33" s="345"/>
      <c r="CW33" s="345"/>
      <c r="CX33" s="345"/>
      <c r="CY33" s="345"/>
      <c r="CZ33" s="345"/>
      <c r="DA33" s="345"/>
      <c r="DB33" s="345"/>
      <c r="DC33" s="345"/>
      <c r="DD33" s="345"/>
      <c r="DE33" s="345"/>
      <c r="DF33" s="167"/>
      <c r="DG33" s="345" t="s">
        <v>185</v>
      </c>
      <c r="DH33" s="345"/>
      <c r="DI33" s="169"/>
      <c r="DJ33" s="137"/>
      <c r="DK33" s="137"/>
      <c r="DL33" s="137"/>
      <c r="DM33" s="137"/>
      <c r="DN33" s="137"/>
      <c r="DO33" s="137"/>
    </row>
    <row r="34" spans="1:119" ht="32.25" customHeight="1">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4</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7</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9</v>
      </c>
      <c r="BF34" s="343"/>
      <c r="BG34" s="342" t="str">
        <f>IF('各会計、関係団体の財政状況及び健全化判断比率'!B33="","",'各会計、関係団体の財政状況及び健全化判断比率'!B33)</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14</v>
      </c>
      <c r="BX34" s="343"/>
      <c r="BY34" s="342" t="str">
        <f>IF('各会計、関係団体の財政状況及び健全化判断比率'!B68="","",'各会計、関係団体の財政状況及び健全化判断比率'!B68)</f>
        <v>色麻町外一市一ヶ村花川ダム管理組合</v>
      </c>
      <c r="BZ34" s="342"/>
      <c r="CA34" s="342"/>
      <c r="CB34" s="342"/>
      <c r="CC34" s="342"/>
      <c r="CD34" s="342"/>
      <c r="CE34" s="342"/>
      <c r="CF34" s="342"/>
      <c r="CG34" s="342"/>
      <c r="CH34" s="342"/>
      <c r="CI34" s="342"/>
      <c r="CJ34" s="342"/>
      <c r="CK34" s="342"/>
      <c r="CL34" s="342"/>
      <c r="CM34" s="342"/>
      <c r="CN34" s="165"/>
      <c r="CO34" s="343">
        <f>IF(CQ34="","",MAX(C34:D43,U34:V43,AM34:AN43,BE34:BF43,BW34:BX43)+1)</f>
        <v>22</v>
      </c>
      <c r="CP34" s="343"/>
      <c r="CQ34" s="342" t="str">
        <f>IF('各会計、関係団体の財政状況及び健全化判断比率'!BS7="","",'各会計、関係団体の財政状況及び健全化判断比率'!BS7)</f>
        <v>大崎市土地開発公社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c r="A35" s="138"/>
      <c r="B35" s="164"/>
      <c r="C35" s="343">
        <f>IF(E35="","",C34+1)</f>
        <v>2</v>
      </c>
      <c r="D35" s="343"/>
      <c r="E35" s="342" t="str">
        <f>IF('各会計、関係団体の財政状況及び健全化判断比率'!B8="","",'各会計、関係団体の財政状況及び健全化判断比率'!B8)</f>
        <v>市有林事業特別会計</v>
      </c>
      <c r="F35" s="342"/>
      <c r="G35" s="342"/>
      <c r="H35" s="342"/>
      <c r="I35" s="342"/>
      <c r="J35" s="342"/>
      <c r="K35" s="342"/>
      <c r="L35" s="342"/>
      <c r="M35" s="342"/>
      <c r="N35" s="342"/>
      <c r="O35" s="342"/>
      <c r="P35" s="342"/>
      <c r="Q35" s="342"/>
      <c r="R35" s="342"/>
      <c r="S35" s="342"/>
      <c r="T35" s="165"/>
      <c r="U35" s="343">
        <f>IF(W35="","",U34+1)</f>
        <v>5</v>
      </c>
      <c r="V35" s="343"/>
      <c r="W35" s="342" t="str">
        <f>IF('各会計、関係団体の財政状況及び健全化判断比率'!B29="","",'各会計、関係団体の財政状況及び健全化判断比率'!B29)</f>
        <v>後期高齢者医療特別会計</v>
      </c>
      <c r="X35" s="342"/>
      <c r="Y35" s="342"/>
      <c r="Z35" s="342"/>
      <c r="AA35" s="342"/>
      <c r="AB35" s="342"/>
      <c r="AC35" s="342"/>
      <c r="AD35" s="342"/>
      <c r="AE35" s="342"/>
      <c r="AF35" s="342"/>
      <c r="AG35" s="342"/>
      <c r="AH35" s="342"/>
      <c r="AI35" s="342"/>
      <c r="AJ35" s="342"/>
      <c r="AK35" s="342"/>
      <c r="AL35" s="165"/>
      <c r="AM35" s="343">
        <f t="shared" ref="AM35:AM43" si="0">IF(AO35="","",AM34+1)</f>
        <v>8</v>
      </c>
      <c r="AN35" s="343"/>
      <c r="AO35" s="342" t="str">
        <f>IF('各会計、関係団体の財政状況及び健全化判断比率'!B32="","",'各会計、関係団体の財政状況及び健全化判断比率'!B32)</f>
        <v>病院事業会計</v>
      </c>
      <c r="AP35" s="342"/>
      <c r="AQ35" s="342"/>
      <c r="AR35" s="342"/>
      <c r="AS35" s="342"/>
      <c r="AT35" s="342"/>
      <c r="AU35" s="342"/>
      <c r="AV35" s="342"/>
      <c r="AW35" s="342"/>
      <c r="AX35" s="342"/>
      <c r="AY35" s="342"/>
      <c r="AZ35" s="342"/>
      <c r="BA35" s="342"/>
      <c r="BB35" s="342"/>
      <c r="BC35" s="342"/>
      <c r="BD35" s="165"/>
      <c r="BE35" s="343">
        <f t="shared" ref="BE35:BE43" si="1">IF(BG35="","",BE34+1)</f>
        <v>10</v>
      </c>
      <c r="BF35" s="343"/>
      <c r="BG35" s="342" t="str">
        <f>IF('各会計、関係団体の財政状況及び健全化判断比率'!B34="","",'各会計、関係団体の財政状況及び健全化判断比率'!B34)</f>
        <v>農業集落排水事業特別会計</v>
      </c>
      <c r="BH35" s="342"/>
      <c r="BI35" s="342"/>
      <c r="BJ35" s="342"/>
      <c r="BK35" s="342"/>
      <c r="BL35" s="342"/>
      <c r="BM35" s="342"/>
      <c r="BN35" s="342"/>
      <c r="BO35" s="342"/>
      <c r="BP35" s="342"/>
      <c r="BQ35" s="342"/>
      <c r="BR35" s="342"/>
      <c r="BS35" s="342"/>
      <c r="BT35" s="342"/>
      <c r="BU35" s="342"/>
      <c r="BV35" s="165"/>
      <c r="BW35" s="343">
        <f t="shared" ref="BW35:BW43" si="2">IF(BY35="","",BW34+1)</f>
        <v>15</v>
      </c>
      <c r="BX35" s="343"/>
      <c r="BY35" s="342" t="str">
        <f>IF('各会計、関係団体の財政状況及び健全化判断比率'!B69="","",'各会計、関係団体の財政状況及び健全化判断比率'!B69)</f>
        <v>吉田川流域溜池大和町外２市４ヶ町村組合</v>
      </c>
      <c r="BZ35" s="342"/>
      <c r="CA35" s="342"/>
      <c r="CB35" s="342"/>
      <c r="CC35" s="342"/>
      <c r="CD35" s="342"/>
      <c r="CE35" s="342"/>
      <c r="CF35" s="342"/>
      <c r="CG35" s="342"/>
      <c r="CH35" s="342"/>
      <c r="CI35" s="342"/>
      <c r="CJ35" s="342"/>
      <c r="CK35" s="342"/>
      <c r="CL35" s="342"/>
      <c r="CM35" s="342"/>
      <c r="CN35" s="165"/>
      <c r="CO35" s="343">
        <f t="shared" ref="CO35:CO43" si="3">IF(CQ35="","",CO34+1)</f>
        <v>23</v>
      </c>
      <c r="CP35" s="343"/>
      <c r="CQ35" s="342" t="str">
        <f>IF('各会計、関係団体の財政状況及び健全化判断比率'!BS8="","",'各会計、関係団体の財政状況及び健全化判断比率'!BS8)</f>
        <v>古川体育協会</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c r="A36" s="138"/>
      <c r="B36" s="164"/>
      <c r="C36" s="343">
        <f>IF(E36="","",C35+1)</f>
        <v>3</v>
      </c>
      <c r="D36" s="343"/>
      <c r="E36" s="342" t="str">
        <f>IF('各会計、関係団体の財政状況及び健全化判断比率'!B9="","",'各会計、関係団体の財政状況及び健全化判断比率'!B9)</f>
        <v>奨学資金貸与事業特別会計</v>
      </c>
      <c r="F36" s="342"/>
      <c r="G36" s="342"/>
      <c r="H36" s="342"/>
      <c r="I36" s="342"/>
      <c r="J36" s="342"/>
      <c r="K36" s="342"/>
      <c r="L36" s="342"/>
      <c r="M36" s="342"/>
      <c r="N36" s="342"/>
      <c r="O36" s="342"/>
      <c r="P36" s="342"/>
      <c r="Q36" s="342"/>
      <c r="R36" s="342"/>
      <c r="S36" s="342"/>
      <c r="T36" s="165"/>
      <c r="U36" s="343">
        <f t="shared" ref="U36:U43" si="4">IF(W36="","",U35+1)</f>
        <v>6</v>
      </c>
      <c r="V36" s="343"/>
      <c r="W36" s="342" t="str">
        <f>IF('各会計、関係団体の財政状況及び健全化判断比率'!B30="","",'各会計、関係団体の財政状況及び健全化判断比率'!B30)</f>
        <v>介護保険特別会計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11</v>
      </c>
      <c r="BF36" s="343"/>
      <c r="BG36" s="342" t="str">
        <f>IF('各会計、関係団体の財政状況及び健全化判断比率'!B35="","",'各会計、関係団体の財政状況及び健全化判断比率'!B35)</f>
        <v>浄化槽事業特別会計</v>
      </c>
      <c r="BH36" s="342"/>
      <c r="BI36" s="342"/>
      <c r="BJ36" s="342"/>
      <c r="BK36" s="342"/>
      <c r="BL36" s="342"/>
      <c r="BM36" s="342"/>
      <c r="BN36" s="342"/>
      <c r="BO36" s="342"/>
      <c r="BP36" s="342"/>
      <c r="BQ36" s="342"/>
      <c r="BR36" s="342"/>
      <c r="BS36" s="342"/>
      <c r="BT36" s="342"/>
      <c r="BU36" s="342"/>
      <c r="BV36" s="165"/>
      <c r="BW36" s="343">
        <f t="shared" si="2"/>
        <v>16</v>
      </c>
      <c r="BX36" s="343"/>
      <c r="BY36" s="342" t="str">
        <f>IF('各会計、関係団体の財政状況及び健全化判断比率'!B70="","",'各会計、関係団体の財政状況及び健全化判断比率'!B70)</f>
        <v>宮城県市町村職員退職手当組合</v>
      </c>
      <c r="BZ36" s="342"/>
      <c r="CA36" s="342"/>
      <c r="CB36" s="342"/>
      <c r="CC36" s="342"/>
      <c r="CD36" s="342"/>
      <c r="CE36" s="342"/>
      <c r="CF36" s="342"/>
      <c r="CG36" s="342"/>
      <c r="CH36" s="342"/>
      <c r="CI36" s="342"/>
      <c r="CJ36" s="342"/>
      <c r="CK36" s="342"/>
      <c r="CL36" s="342"/>
      <c r="CM36" s="342"/>
      <c r="CN36" s="165"/>
      <c r="CO36" s="343">
        <f t="shared" si="3"/>
        <v>24</v>
      </c>
      <c r="CP36" s="343"/>
      <c r="CQ36" s="342" t="str">
        <f>IF('各会計、関係団体の財政状況及び健全化判断比率'!BS9="","",'各会計、関係団体の財政状況及び健全化判断比率'!BS9)</f>
        <v>まちづくり古川</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12</v>
      </c>
      <c r="BF37" s="343"/>
      <c r="BG37" s="342" t="str">
        <f>IF('各会計、関係団体の財政状況及び健全化判断比率'!B36="","",'各会計、関係団体の財政状況及び健全化判断比率'!B36)</f>
        <v>岩出山簡易水道事業特別会計</v>
      </c>
      <c r="BH37" s="342"/>
      <c r="BI37" s="342"/>
      <c r="BJ37" s="342"/>
      <c r="BK37" s="342"/>
      <c r="BL37" s="342"/>
      <c r="BM37" s="342"/>
      <c r="BN37" s="342"/>
      <c r="BO37" s="342"/>
      <c r="BP37" s="342"/>
      <c r="BQ37" s="342"/>
      <c r="BR37" s="342"/>
      <c r="BS37" s="342"/>
      <c r="BT37" s="342"/>
      <c r="BU37" s="342"/>
      <c r="BV37" s="165"/>
      <c r="BW37" s="343">
        <f t="shared" si="2"/>
        <v>17</v>
      </c>
      <c r="BX37" s="343"/>
      <c r="BY37" s="342" t="str">
        <f>IF('各会計、関係団体の財政状況及び健全化判断比率'!B71="","",'各会計、関係団体の財政状況及び健全化判断比率'!B71)</f>
        <v>宮城県市町村非常勤消防団員補償報償組合</v>
      </c>
      <c r="BZ37" s="342"/>
      <c r="CA37" s="342"/>
      <c r="CB37" s="342"/>
      <c r="CC37" s="342"/>
      <c r="CD37" s="342"/>
      <c r="CE37" s="342"/>
      <c r="CF37" s="342"/>
      <c r="CG37" s="342"/>
      <c r="CH37" s="342"/>
      <c r="CI37" s="342"/>
      <c r="CJ37" s="342"/>
      <c r="CK37" s="342"/>
      <c r="CL37" s="342"/>
      <c r="CM37" s="342"/>
      <c r="CN37" s="165"/>
      <c r="CO37" s="343">
        <f t="shared" si="3"/>
        <v>25</v>
      </c>
      <c r="CP37" s="343"/>
      <c r="CQ37" s="342" t="str">
        <f>IF('各会計、関係団体の財政状況及び健全化判断比率'!BS10="","",'各会計、関係団体の財政状況及び健全化判断比率'!BS10)</f>
        <v>アクアライト台町</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f t="shared" si="1"/>
        <v>13</v>
      </c>
      <c r="BF38" s="343"/>
      <c r="BG38" s="342" t="str">
        <f>IF('各会計、関係団体の財政状況及び健全化判断比率'!B37="","",'各会計、関係団体の財政状況及び健全化判断比率'!B37)</f>
        <v>宅地造成事業特別会計</v>
      </c>
      <c r="BH38" s="342"/>
      <c r="BI38" s="342"/>
      <c r="BJ38" s="342"/>
      <c r="BK38" s="342"/>
      <c r="BL38" s="342"/>
      <c r="BM38" s="342"/>
      <c r="BN38" s="342"/>
      <c r="BO38" s="342"/>
      <c r="BP38" s="342"/>
      <c r="BQ38" s="342"/>
      <c r="BR38" s="342"/>
      <c r="BS38" s="342"/>
      <c r="BT38" s="342"/>
      <c r="BU38" s="342"/>
      <c r="BV38" s="165"/>
      <c r="BW38" s="343">
        <f t="shared" si="2"/>
        <v>18</v>
      </c>
      <c r="BX38" s="343"/>
      <c r="BY38" s="342" t="str">
        <f>IF('各会計、関係団体の財政状況及び健全化判断比率'!B72="","",'各会計、関係団体の財政状況及び健全化判断比率'!B72)</f>
        <v>大崎地域広域行政事務組合</v>
      </c>
      <c r="BZ38" s="342"/>
      <c r="CA38" s="342"/>
      <c r="CB38" s="342"/>
      <c r="CC38" s="342"/>
      <c r="CD38" s="342"/>
      <c r="CE38" s="342"/>
      <c r="CF38" s="342"/>
      <c r="CG38" s="342"/>
      <c r="CH38" s="342"/>
      <c r="CI38" s="342"/>
      <c r="CJ38" s="342"/>
      <c r="CK38" s="342"/>
      <c r="CL38" s="342"/>
      <c r="CM38" s="342"/>
      <c r="CN38" s="165"/>
      <c r="CO38" s="343">
        <f t="shared" si="3"/>
        <v>26</v>
      </c>
      <c r="CP38" s="343"/>
      <c r="CQ38" s="342" t="str">
        <f>IF('各会計、関係団体の財政状況及び健全化判断比率'!BS11="","",'各会計、関係団体の財政状況及び健全化判断比率'!BS11)</f>
        <v>醸室</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19</v>
      </c>
      <c r="BX39" s="343"/>
      <c r="BY39" s="342" t="str">
        <f>IF('各会計、関係団体の財政状況及び健全化判断比率'!B73="","",'各会計、関係団体の財政状況及び健全化判断比率'!B73)</f>
        <v>宮城県市町村自治振興センター</v>
      </c>
      <c r="BZ39" s="342"/>
      <c r="CA39" s="342"/>
      <c r="CB39" s="342"/>
      <c r="CC39" s="342"/>
      <c r="CD39" s="342"/>
      <c r="CE39" s="342"/>
      <c r="CF39" s="342"/>
      <c r="CG39" s="342"/>
      <c r="CH39" s="342"/>
      <c r="CI39" s="342"/>
      <c r="CJ39" s="342"/>
      <c r="CK39" s="342"/>
      <c r="CL39" s="342"/>
      <c r="CM39" s="342"/>
      <c r="CN39" s="165"/>
      <c r="CO39" s="343">
        <f t="shared" si="3"/>
        <v>27</v>
      </c>
      <c r="CP39" s="343"/>
      <c r="CQ39" s="342" t="str">
        <f>IF('各会計、関係団体の財政状況及び健全化判断比率'!BS12="","",'各会計、関係団体の財政状況及び健全化判断比率'!BS12)</f>
        <v>大崎市三本木振興公社</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20</v>
      </c>
      <c r="BX40" s="343"/>
      <c r="BY40" s="342" t="str">
        <f>IF('各会計、関係団体の財政状況及び健全化判断比率'!B74="","",'各会計、関係団体の財政状況及び健全化判断比率'!B74)</f>
        <v>宮城県後期高齢者医療広域連合</v>
      </c>
      <c r="BZ40" s="342"/>
      <c r="CA40" s="342"/>
      <c r="CB40" s="342"/>
      <c r="CC40" s="342"/>
      <c r="CD40" s="342"/>
      <c r="CE40" s="342"/>
      <c r="CF40" s="342"/>
      <c r="CG40" s="342"/>
      <c r="CH40" s="342"/>
      <c r="CI40" s="342"/>
      <c r="CJ40" s="342"/>
      <c r="CK40" s="342"/>
      <c r="CL40" s="342"/>
      <c r="CM40" s="342"/>
      <c r="CN40" s="165"/>
      <c r="CO40" s="343">
        <f t="shared" si="3"/>
        <v>28</v>
      </c>
      <c r="CP40" s="343"/>
      <c r="CQ40" s="342" t="str">
        <f>IF('各会計、関係団体の財政状況及び健全化判断比率'!BS13="","",'各会計、関係団体の財政状況及び健全化判断比率'!BS13)</f>
        <v>池月道の駅</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21</v>
      </c>
      <c r="BX41" s="343"/>
      <c r="BY41" s="342" t="str">
        <f>IF('各会計、関係団体の財政状況及び健全化判断比率'!B75="","",'各会計、関係団体の財政状況及び健全化判断比率'!B75)</f>
        <v>宮城県後期高齢者医療事業会計</v>
      </c>
      <c r="BZ41" s="342"/>
      <c r="CA41" s="342"/>
      <c r="CB41" s="342"/>
      <c r="CC41" s="342"/>
      <c r="CD41" s="342"/>
      <c r="CE41" s="342"/>
      <c r="CF41" s="342"/>
      <c r="CG41" s="342"/>
      <c r="CH41" s="342"/>
      <c r="CI41" s="342"/>
      <c r="CJ41" s="342"/>
      <c r="CK41" s="342"/>
      <c r="CL41" s="342"/>
      <c r="CM41" s="342"/>
      <c r="CN41" s="165"/>
      <c r="CO41" s="343">
        <f t="shared" si="3"/>
        <v>29</v>
      </c>
      <c r="CP41" s="343"/>
      <c r="CQ41" s="342" t="str">
        <f>IF('各会計、関係団体の財政状況及び健全化判断比率'!BS14="","",'各会計、関係団体の財政状況及び健全化判断比率'!BS14)</f>
        <v>鳴子まちづくり</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f t="shared" si="3"/>
        <v>30</v>
      </c>
      <c r="CP42" s="343"/>
      <c r="CQ42" s="342" t="str">
        <f>IF('各会計、関係団体の財政状況及び健全化判断比率'!BS15="","",'各会計、関係団体の財政状況及び健全化判断比率'!BS15)</f>
        <v>オニコウベ</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f t="shared" si="3"/>
        <v>31</v>
      </c>
      <c r="CP43" s="343"/>
      <c r="CQ43" s="342" t="str">
        <f>IF('各会計、関係団体の財政状況及び健全化判断比率'!BS16="","",'各会計、関係団体の財政状況及び健全化判断比率'!BS16)</f>
        <v>たじり穂波公社</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186</v>
      </c>
      <c r="C46" s="137"/>
      <c r="D46" s="137"/>
      <c r="E46" s="137" t="s">
        <v>187</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188</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189</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190</v>
      </c>
    </row>
    <row r="50" spans="5:5">
      <c r="E50" s="139" t="s">
        <v>191</v>
      </c>
    </row>
    <row r="51" spans="5:5">
      <c r="E51" s="139" t="s">
        <v>192</v>
      </c>
    </row>
    <row r="52" spans="5:5"/>
    <row r="53" spans="5:5"/>
    <row r="54" spans="5:5"/>
    <row r="55" spans="5:5"/>
    <row r="56" spans="5:5"/>
    <row r="57" spans="5:5" hidden="1"/>
    <row r="58" spans="5:5" hidden="1"/>
    <row r="59" spans="5:5" hidden="1"/>
  </sheetData>
  <sheetProtection password="979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522</v>
      </c>
      <c r="J40" s="79" t="s">
        <v>523</v>
      </c>
      <c r="K40" s="79" t="s">
        <v>524</v>
      </c>
      <c r="L40" s="79" t="s">
        <v>525</v>
      </c>
      <c r="M40" s="80" t="s">
        <v>526</v>
      </c>
    </row>
    <row r="41" spans="2:13" ht="27.75" customHeight="1">
      <c r="B41" s="1181" t="s">
        <v>24</v>
      </c>
      <c r="C41" s="1182"/>
      <c r="D41" s="81"/>
      <c r="E41" s="1183" t="s">
        <v>25</v>
      </c>
      <c r="F41" s="1183"/>
      <c r="G41" s="1183"/>
      <c r="H41" s="1184"/>
      <c r="I41" s="82">
        <v>65770</v>
      </c>
      <c r="J41" s="83">
        <v>63763</v>
      </c>
      <c r="K41" s="83">
        <v>62317</v>
      </c>
      <c r="L41" s="83">
        <v>63748</v>
      </c>
      <c r="M41" s="84">
        <v>62956</v>
      </c>
    </row>
    <row r="42" spans="2:13" ht="27.75" customHeight="1">
      <c r="B42" s="1171"/>
      <c r="C42" s="1172"/>
      <c r="D42" s="85"/>
      <c r="E42" s="1175" t="s">
        <v>26</v>
      </c>
      <c r="F42" s="1175"/>
      <c r="G42" s="1175"/>
      <c r="H42" s="1176"/>
      <c r="I42" s="86">
        <v>1291</v>
      </c>
      <c r="J42" s="87">
        <v>800</v>
      </c>
      <c r="K42" s="87">
        <v>702</v>
      </c>
      <c r="L42" s="87">
        <v>603</v>
      </c>
      <c r="M42" s="88">
        <v>504</v>
      </c>
    </row>
    <row r="43" spans="2:13" ht="27.75" customHeight="1">
      <c r="B43" s="1171"/>
      <c r="C43" s="1172"/>
      <c r="D43" s="85"/>
      <c r="E43" s="1175" t="s">
        <v>27</v>
      </c>
      <c r="F43" s="1175"/>
      <c r="G43" s="1175"/>
      <c r="H43" s="1176"/>
      <c r="I43" s="86">
        <v>37207</v>
      </c>
      <c r="J43" s="87">
        <v>37358</v>
      </c>
      <c r="K43" s="87">
        <v>35797</v>
      </c>
      <c r="L43" s="87">
        <v>37941</v>
      </c>
      <c r="M43" s="88">
        <v>39867</v>
      </c>
    </row>
    <row r="44" spans="2:13" ht="27.75" customHeight="1">
      <c r="B44" s="1171"/>
      <c r="C44" s="1172"/>
      <c r="D44" s="85"/>
      <c r="E44" s="1175" t="s">
        <v>28</v>
      </c>
      <c r="F44" s="1175"/>
      <c r="G44" s="1175"/>
      <c r="H44" s="1176"/>
      <c r="I44" s="86">
        <v>2461</v>
      </c>
      <c r="J44" s="87">
        <v>2356</v>
      </c>
      <c r="K44" s="87">
        <v>2087</v>
      </c>
      <c r="L44" s="87">
        <v>1934</v>
      </c>
      <c r="M44" s="88">
        <v>1645</v>
      </c>
    </row>
    <row r="45" spans="2:13" ht="27.75" customHeight="1">
      <c r="B45" s="1171"/>
      <c r="C45" s="1172"/>
      <c r="D45" s="85"/>
      <c r="E45" s="1175" t="s">
        <v>29</v>
      </c>
      <c r="F45" s="1175"/>
      <c r="G45" s="1175"/>
      <c r="H45" s="1176"/>
      <c r="I45" s="86">
        <v>9445</v>
      </c>
      <c r="J45" s="87">
        <v>9157</v>
      </c>
      <c r="K45" s="87">
        <v>9075</v>
      </c>
      <c r="L45" s="87">
        <v>9251</v>
      </c>
      <c r="M45" s="88">
        <v>7315</v>
      </c>
    </row>
    <row r="46" spans="2:13" ht="27.75" customHeight="1">
      <c r="B46" s="1171"/>
      <c r="C46" s="1172"/>
      <c r="D46" s="85"/>
      <c r="E46" s="1175" t="s">
        <v>30</v>
      </c>
      <c r="F46" s="1175"/>
      <c r="G46" s="1175"/>
      <c r="H46" s="1176"/>
      <c r="I46" s="86">
        <v>415</v>
      </c>
      <c r="J46" s="87">
        <v>404</v>
      </c>
      <c r="K46" s="87">
        <v>308</v>
      </c>
      <c r="L46" s="87">
        <v>18</v>
      </c>
      <c r="M46" s="88">
        <v>159</v>
      </c>
    </row>
    <row r="47" spans="2:13" ht="27.75" customHeight="1">
      <c r="B47" s="1171"/>
      <c r="C47" s="1172"/>
      <c r="D47" s="85"/>
      <c r="E47" s="1175" t="s">
        <v>31</v>
      </c>
      <c r="F47" s="1175"/>
      <c r="G47" s="1175"/>
      <c r="H47" s="1176"/>
      <c r="I47" s="86" t="s">
        <v>484</v>
      </c>
      <c r="J47" s="87" t="s">
        <v>484</v>
      </c>
      <c r="K47" s="87" t="s">
        <v>484</v>
      </c>
      <c r="L47" s="87" t="s">
        <v>484</v>
      </c>
      <c r="M47" s="88" t="s">
        <v>484</v>
      </c>
    </row>
    <row r="48" spans="2:13" ht="27.75" customHeight="1">
      <c r="B48" s="1173"/>
      <c r="C48" s="1174"/>
      <c r="D48" s="85"/>
      <c r="E48" s="1175" t="s">
        <v>32</v>
      </c>
      <c r="F48" s="1175"/>
      <c r="G48" s="1175"/>
      <c r="H48" s="1176"/>
      <c r="I48" s="86" t="s">
        <v>484</v>
      </c>
      <c r="J48" s="87" t="s">
        <v>484</v>
      </c>
      <c r="K48" s="87" t="s">
        <v>484</v>
      </c>
      <c r="L48" s="87" t="s">
        <v>484</v>
      </c>
      <c r="M48" s="88" t="s">
        <v>484</v>
      </c>
    </row>
    <row r="49" spans="2:13" ht="27.75" customHeight="1">
      <c r="B49" s="1169" t="s">
        <v>33</v>
      </c>
      <c r="C49" s="1170"/>
      <c r="D49" s="89"/>
      <c r="E49" s="1175" t="s">
        <v>34</v>
      </c>
      <c r="F49" s="1175"/>
      <c r="G49" s="1175"/>
      <c r="H49" s="1176"/>
      <c r="I49" s="86">
        <v>6183</v>
      </c>
      <c r="J49" s="87">
        <v>9858</v>
      </c>
      <c r="K49" s="87">
        <v>12721</v>
      </c>
      <c r="L49" s="87">
        <v>14446</v>
      </c>
      <c r="M49" s="88">
        <v>15458</v>
      </c>
    </row>
    <row r="50" spans="2:13" ht="27.75" customHeight="1">
      <c r="B50" s="1171"/>
      <c r="C50" s="1172"/>
      <c r="D50" s="85"/>
      <c r="E50" s="1175" t="s">
        <v>35</v>
      </c>
      <c r="F50" s="1175"/>
      <c r="G50" s="1175"/>
      <c r="H50" s="1176"/>
      <c r="I50" s="86">
        <v>11576</v>
      </c>
      <c r="J50" s="87">
        <v>11163</v>
      </c>
      <c r="K50" s="87">
        <v>10626</v>
      </c>
      <c r="L50" s="87">
        <v>9224</v>
      </c>
      <c r="M50" s="88">
        <v>9488</v>
      </c>
    </row>
    <row r="51" spans="2:13" ht="27.75" customHeight="1">
      <c r="B51" s="1173"/>
      <c r="C51" s="1174"/>
      <c r="D51" s="85"/>
      <c r="E51" s="1175" t="s">
        <v>36</v>
      </c>
      <c r="F51" s="1175"/>
      <c r="G51" s="1175"/>
      <c r="H51" s="1176"/>
      <c r="I51" s="86">
        <v>68659</v>
      </c>
      <c r="J51" s="87">
        <v>67997</v>
      </c>
      <c r="K51" s="87">
        <v>66991</v>
      </c>
      <c r="L51" s="87">
        <v>70280</v>
      </c>
      <c r="M51" s="88">
        <v>71875</v>
      </c>
    </row>
    <row r="52" spans="2:13" ht="27.75" customHeight="1" thickBot="1">
      <c r="B52" s="1177" t="s">
        <v>21</v>
      </c>
      <c r="C52" s="1178"/>
      <c r="D52" s="90"/>
      <c r="E52" s="1179" t="s">
        <v>37</v>
      </c>
      <c r="F52" s="1179"/>
      <c r="G52" s="1179"/>
      <c r="H52" s="1180"/>
      <c r="I52" s="91">
        <v>30171</v>
      </c>
      <c r="J52" s="92">
        <v>24819</v>
      </c>
      <c r="K52" s="92">
        <v>19948</v>
      </c>
      <c r="L52" s="92">
        <v>19545</v>
      </c>
      <c r="M52" s="93">
        <v>15624</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979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31616</v>
      </c>
      <c r="E3" s="116"/>
      <c r="F3" s="117">
        <v>51263</v>
      </c>
      <c r="G3" s="118"/>
      <c r="H3" s="119"/>
    </row>
    <row r="4" spans="1:8">
      <c r="A4" s="120"/>
      <c r="B4" s="121"/>
      <c r="C4" s="122"/>
      <c r="D4" s="123">
        <v>18260</v>
      </c>
      <c r="E4" s="124"/>
      <c r="F4" s="125">
        <v>29061</v>
      </c>
      <c r="G4" s="126"/>
      <c r="H4" s="127"/>
    </row>
    <row r="5" spans="1:8">
      <c r="A5" s="108" t="s">
        <v>516</v>
      </c>
      <c r="B5" s="113"/>
      <c r="C5" s="114"/>
      <c r="D5" s="115">
        <v>23748</v>
      </c>
      <c r="E5" s="116"/>
      <c r="F5" s="117">
        <v>41433</v>
      </c>
      <c r="G5" s="118"/>
      <c r="H5" s="119"/>
    </row>
    <row r="6" spans="1:8">
      <c r="A6" s="120"/>
      <c r="B6" s="121"/>
      <c r="C6" s="122"/>
      <c r="D6" s="123">
        <v>12645</v>
      </c>
      <c r="E6" s="124"/>
      <c r="F6" s="125">
        <v>22351</v>
      </c>
      <c r="G6" s="126"/>
      <c r="H6" s="127"/>
    </row>
    <row r="7" spans="1:8">
      <c r="A7" s="108" t="s">
        <v>517</v>
      </c>
      <c r="B7" s="113"/>
      <c r="C7" s="114"/>
      <c r="D7" s="115">
        <v>26493</v>
      </c>
      <c r="E7" s="116"/>
      <c r="F7" s="117">
        <v>43493</v>
      </c>
      <c r="G7" s="118"/>
      <c r="H7" s="119"/>
    </row>
    <row r="8" spans="1:8">
      <c r="A8" s="120"/>
      <c r="B8" s="121"/>
      <c r="C8" s="122"/>
      <c r="D8" s="123">
        <v>10555</v>
      </c>
      <c r="E8" s="124"/>
      <c r="F8" s="125">
        <v>23254</v>
      </c>
      <c r="G8" s="126"/>
      <c r="H8" s="127"/>
    </row>
    <row r="9" spans="1:8">
      <c r="A9" s="108" t="s">
        <v>518</v>
      </c>
      <c r="B9" s="113"/>
      <c r="C9" s="114"/>
      <c r="D9" s="115">
        <v>40772</v>
      </c>
      <c r="E9" s="116"/>
      <c r="F9" s="117">
        <v>50840</v>
      </c>
      <c r="G9" s="118"/>
      <c r="H9" s="119"/>
    </row>
    <row r="10" spans="1:8">
      <c r="A10" s="120"/>
      <c r="B10" s="121"/>
      <c r="C10" s="122"/>
      <c r="D10" s="123">
        <v>23169</v>
      </c>
      <c r="E10" s="124"/>
      <c r="F10" s="125">
        <v>25367</v>
      </c>
      <c r="G10" s="126"/>
      <c r="H10" s="127"/>
    </row>
    <row r="11" spans="1:8">
      <c r="A11" s="108" t="s">
        <v>519</v>
      </c>
      <c r="B11" s="113"/>
      <c r="C11" s="114"/>
      <c r="D11" s="115">
        <v>75200</v>
      </c>
      <c r="E11" s="116"/>
      <c r="F11" s="117">
        <v>53605</v>
      </c>
      <c r="G11" s="118"/>
      <c r="H11" s="119"/>
    </row>
    <row r="12" spans="1:8">
      <c r="A12" s="120"/>
      <c r="B12" s="121"/>
      <c r="C12" s="128"/>
      <c r="D12" s="123">
        <v>22600</v>
      </c>
      <c r="E12" s="124"/>
      <c r="F12" s="125">
        <v>28343</v>
      </c>
      <c r="G12" s="126"/>
      <c r="H12" s="127"/>
    </row>
    <row r="13" spans="1:8">
      <c r="A13" s="108"/>
      <c r="B13" s="113"/>
      <c r="C13" s="129"/>
      <c r="D13" s="130">
        <v>39566</v>
      </c>
      <c r="E13" s="131"/>
      <c r="F13" s="132">
        <v>48127</v>
      </c>
      <c r="G13" s="133"/>
      <c r="H13" s="119"/>
    </row>
    <row r="14" spans="1:8">
      <c r="A14" s="120"/>
      <c r="B14" s="121"/>
      <c r="C14" s="122"/>
      <c r="D14" s="123">
        <v>17446</v>
      </c>
      <c r="E14" s="124"/>
      <c r="F14" s="125">
        <v>25675</v>
      </c>
      <c r="G14" s="126"/>
      <c r="H14" s="127"/>
    </row>
    <row r="17" spans="1:11">
      <c r="A17" s="104" t="s">
        <v>40</v>
      </c>
    </row>
    <row r="18" spans="1:11">
      <c r="A18" s="134"/>
      <c r="B18" s="134" t="str">
        <f>実質収支比率等に係る経年分析!F$46</f>
        <v>H22</v>
      </c>
      <c r="C18" s="134" t="str">
        <f>実質収支比率等に係る経年分析!G$46</f>
        <v>H23</v>
      </c>
      <c r="D18" s="134" t="str">
        <f>実質収支比率等に係る経年分析!H$46</f>
        <v>H24</v>
      </c>
      <c r="E18" s="134" t="str">
        <f>実質収支比率等に係る経年分析!I$46</f>
        <v>H25</v>
      </c>
      <c r="F18" s="134" t="str">
        <f>実質収支比率等に係る経年分析!J$46</f>
        <v>H26</v>
      </c>
    </row>
    <row r="19" spans="1:11">
      <c r="A19" s="134" t="s">
        <v>41</v>
      </c>
      <c r="B19" s="134">
        <f>ROUND(VALUE(SUBSTITUTE(実質収支比率等に係る経年分析!F$48,"▲","-")),2)</f>
        <v>6.93</v>
      </c>
      <c r="C19" s="134">
        <f>ROUND(VALUE(SUBSTITUTE(実質収支比率等に係る経年分析!G$48,"▲","-")),2)</f>
        <v>5.74</v>
      </c>
      <c r="D19" s="134">
        <f>ROUND(VALUE(SUBSTITUTE(実質収支比率等に係る経年分析!H$48,"▲","-")),2)</f>
        <v>6.64</v>
      </c>
      <c r="E19" s="134">
        <f>ROUND(VALUE(SUBSTITUTE(実質収支比率等に係る経年分析!I$48,"▲","-")),2)</f>
        <v>5.95</v>
      </c>
      <c r="F19" s="134">
        <f>ROUND(VALUE(SUBSTITUTE(実質収支比率等に係る経年分析!J$48,"▲","-")),2)</f>
        <v>5.05</v>
      </c>
    </row>
    <row r="20" spans="1:11">
      <c r="A20" s="134" t="s">
        <v>42</v>
      </c>
      <c r="B20" s="134">
        <f>ROUND(VALUE(SUBSTITUTE(実質収支比率等に係る経年分析!F$47,"▲","-")),2)</f>
        <v>9.07</v>
      </c>
      <c r="C20" s="134">
        <f>ROUND(VALUE(SUBSTITUTE(実質収支比率等に係る経年分析!G$47,"▲","-")),2)</f>
        <v>19.3</v>
      </c>
      <c r="D20" s="134">
        <f>ROUND(VALUE(SUBSTITUTE(実質収支比率等に係る経年分析!H$47,"▲","-")),2)</f>
        <v>27.08</v>
      </c>
      <c r="E20" s="134">
        <f>ROUND(VALUE(SUBSTITUTE(実質収支比率等に係る経年分析!I$47,"▲","-")),2)</f>
        <v>31.35</v>
      </c>
      <c r="F20" s="134">
        <f>ROUND(VALUE(SUBSTITUTE(実質収支比率等に係る経年分析!J$47,"▲","-")),2)</f>
        <v>34.619999999999997</v>
      </c>
    </row>
    <row r="21" spans="1:11">
      <c r="A21" s="134" t="s">
        <v>43</v>
      </c>
      <c r="B21" s="134">
        <f>IF(ISNUMBER(VALUE(SUBSTITUTE(実質収支比率等に係る経年分析!F$49,"▲","-"))),ROUND(VALUE(SUBSTITUTE(実質収支比率等に係る経年分析!F$49,"▲","-")),2),NA())</f>
        <v>6.56</v>
      </c>
      <c r="C21" s="134">
        <f>IF(ISNUMBER(VALUE(SUBSTITUTE(実質収支比率等に係る経年分析!G$49,"▲","-"))),ROUND(VALUE(SUBSTITUTE(実質収支比率等に係る経年分析!G$49,"▲","-")),2),NA())</f>
        <v>4.05</v>
      </c>
      <c r="D21" s="134">
        <f>IF(ISNUMBER(VALUE(SUBSTITUTE(実質収支比率等に係る経年分析!H$49,"▲","-"))),ROUND(VALUE(SUBSTITUTE(実質収支比率等に係る経年分析!H$49,"▲","-")),2),NA())</f>
        <v>6.57</v>
      </c>
      <c r="E21" s="134">
        <f>IF(ISNUMBER(VALUE(SUBSTITUTE(実質収支比率等に係る経年分析!I$49,"▲","-"))),ROUND(VALUE(SUBSTITUTE(実質収支比率等に係る経年分析!I$49,"▲","-")),2),NA())</f>
        <v>1.25</v>
      </c>
      <c r="F21" s="134">
        <f>IF(ISNUMBER(VALUE(SUBSTITUTE(実質収支比率等に係る経年分析!J$49,"▲","-"))),ROUND(VALUE(SUBSTITUTE(実質収支比率等に係る経年分析!J$49,"▲","-")),2),NA())</f>
        <v>-0.18</v>
      </c>
    </row>
    <row r="24" spans="1:11">
      <c r="A24" s="104" t="s">
        <v>44</v>
      </c>
    </row>
    <row r="25" spans="1:11">
      <c r="A25" s="135"/>
      <c r="B25" s="135" t="str">
        <f>連結実質赤字比率に係る赤字・黒字の構成分析!F$33</f>
        <v>H22</v>
      </c>
      <c r="C25" s="135"/>
      <c r="D25" s="135" t="str">
        <f>連結実質赤字比率に係る赤字・黒字の構成分析!G$33</f>
        <v>H23</v>
      </c>
      <c r="E25" s="135"/>
      <c r="F25" s="135" t="str">
        <f>連結実質赤字比率に係る赤字・黒字の構成分析!H$33</f>
        <v>H24</v>
      </c>
      <c r="G25" s="135"/>
      <c r="H25" s="135" t="str">
        <f>連結実質赤字比率に係る赤字・黒字の構成分析!I$33</f>
        <v>H25</v>
      </c>
      <c r="I25" s="135"/>
      <c r="J25" s="135" t="str">
        <f>連結実質赤字比率に係る赤字・黒字の構成分析!J$33</f>
        <v>H26</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0.25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0.26</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0.25</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0.25</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浄化槽事業特別会計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7.0000000000000007E-2</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0.12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0.18</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0.22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0.22</v>
      </c>
    </row>
    <row r="30" spans="1:11">
      <c r="A30" s="135" t="str">
        <f>IF(連結実質赤字比率に係る赤字・黒字の構成分析!C$40="",NA(),連結実質赤字比率に係る赤字・黒字の構成分析!C$40)</f>
        <v>下水道事業特別会計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0.35</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0.39</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0.53</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0.49</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0.36</v>
      </c>
    </row>
    <row r="31" spans="1:11">
      <c r="A31" s="135" t="str">
        <f>IF(連結実質赤字比率に係る赤字・黒字の構成分析!C$39="",NA(),連結実質赤字比率に係る赤字・黒字の構成分析!C$39)</f>
        <v>宅地造成事業特別会計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0.55000000000000004</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0.47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0.41</v>
      </c>
    </row>
    <row r="32" spans="1:11">
      <c r="A32" s="135" t="str">
        <f>IF(連結実質赤字比率に係る赤字・黒字の構成分析!C$38="",NA(),連結実質赤字比率に係る赤字・黒字の構成分析!C$38)</f>
        <v>介護保険特別会計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7.0000000000000007E-2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0.48</v>
      </c>
    </row>
    <row r="33" spans="1:16">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1.56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1.66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1.84</v>
      </c>
    </row>
    <row r="34" spans="1:16">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6.91</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5.71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6.62</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5.93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5.03</v>
      </c>
    </row>
    <row r="35" spans="1:16">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6.43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7.81</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9.5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9.66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10.6</v>
      </c>
    </row>
    <row r="36" spans="1:16">
      <c r="A36" s="135" t="str">
        <f>IF(連結実質赤字比率に係る赤字・黒字の構成分析!C$34="",NA(),連結実質赤字比率に係る赤字・黒字の構成分析!C$34)</f>
        <v>病院事業会計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4.7300000000000004</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7.76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11.21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13.58</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11.13</v>
      </c>
    </row>
    <row r="39" spans="1:16">
      <c r="A39" s="104" t="s">
        <v>47</v>
      </c>
    </row>
    <row r="40" spans="1:16">
      <c r="A40" s="136"/>
      <c r="B40" s="136" t="str">
        <f>'実質公債費比率（分子）の構造'!K$44</f>
        <v>H22</v>
      </c>
      <c r="C40" s="136"/>
      <c r="D40" s="136"/>
      <c r="E40" s="136" t="str">
        <f>'実質公債費比率（分子）の構造'!L$44</f>
        <v>H23</v>
      </c>
      <c r="F40" s="136"/>
      <c r="G40" s="136"/>
      <c r="H40" s="136" t="str">
        <f>'実質公債費比率（分子）の構造'!M$44</f>
        <v>H24</v>
      </c>
      <c r="I40" s="136"/>
      <c r="J40" s="136"/>
      <c r="K40" s="136" t="str">
        <f>'実質公債費比率（分子）の構造'!N$44</f>
        <v>H25</v>
      </c>
      <c r="L40" s="136"/>
      <c r="M40" s="136"/>
      <c r="N40" s="136" t="str">
        <f>'実質公債費比率（分子）の構造'!O$44</f>
        <v>H26</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6313</v>
      </c>
      <c r="E42" s="136"/>
      <c r="F42" s="136"/>
      <c r="G42" s="136">
        <f>'実質公債費比率（分子）の構造'!L$52</f>
        <v>6412</v>
      </c>
      <c r="H42" s="136"/>
      <c r="I42" s="136"/>
      <c r="J42" s="136">
        <f>'実質公債費比率（分子）の構造'!M$52</f>
        <v>6540</v>
      </c>
      <c r="K42" s="136"/>
      <c r="L42" s="136"/>
      <c r="M42" s="136">
        <f>'実質公債費比率（分子）の構造'!N$52</f>
        <v>6581</v>
      </c>
      <c r="N42" s="136"/>
      <c r="O42" s="136"/>
      <c r="P42" s="136">
        <f>'実質公債費比率（分子）の構造'!O$52</f>
        <v>7006</v>
      </c>
    </row>
    <row r="43" spans="1:16">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1</v>
      </c>
      <c r="L43" s="136"/>
      <c r="M43" s="136"/>
      <c r="N43" s="136">
        <f>'実質公債費比率（分子）の構造'!O$51</f>
        <v>0</v>
      </c>
      <c r="O43" s="136"/>
      <c r="P43" s="136"/>
    </row>
    <row r="44" spans="1:16">
      <c r="A44" s="136" t="s">
        <v>52</v>
      </c>
      <c r="B44" s="136">
        <f>'実質公債費比率（分子）の構造'!K$50</f>
        <v>614</v>
      </c>
      <c r="C44" s="136"/>
      <c r="D44" s="136"/>
      <c r="E44" s="136">
        <f>'実質公債費比率（分子）の構造'!L$50</f>
        <v>523</v>
      </c>
      <c r="F44" s="136"/>
      <c r="G44" s="136"/>
      <c r="H44" s="136">
        <f>'実質公債費比率（分子）の構造'!M$50</f>
        <v>113</v>
      </c>
      <c r="I44" s="136"/>
      <c r="J44" s="136"/>
      <c r="K44" s="136">
        <f>'実質公債費比率（分子）の構造'!N$50</f>
        <v>112</v>
      </c>
      <c r="L44" s="136"/>
      <c r="M44" s="136"/>
      <c r="N44" s="136">
        <f>'実質公債費比率（分子）の構造'!O$50</f>
        <v>109</v>
      </c>
      <c r="O44" s="136"/>
      <c r="P44" s="136"/>
    </row>
    <row r="45" spans="1:16">
      <c r="A45" s="136" t="s">
        <v>53</v>
      </c>
      <c r="B45" s="136">
        <f>'実質公債費比率（分子）の構造'!K$49</f>
        <v>645</v>
      </c>
      <c r="C45" s="136"/>
      <c r="D45" s="136"/>
      <c r="E45" s="136">
        <f>'実質公債費比率（分子）の構造'!L$49</f>
        <v>555</v>
      </c>
      <c r="F45" s="136"/>
      <c r="G45" s="136"/>
      <c r="H45" s="136">
        <f>'実質公債費比率（分子）の構造'!M$49</f>
        <v>292</v>
      </c>
      <c r="I45" s="136"/>
      <c r="J45" s="136"/>
      <c r="K45" s="136">
        <f>'実質公債費比率（分子）の構造'!N$49</f>
        <v>172</v>
      </c>
      <c r="L45" s="136"/>
      <c r="M45" s="136"/>
      <c r="N45" s="136">
        <f>'実質公債費比率（分子）の構造'!O$49</f>
        <v>182</v>
      </c>
      <c r="O45" s="136"/>
      <c r="P45" s="136"/>
    </row>
    <row r="46" spans="1:16">
      <c r="A46" s="136" t="s">
        <v>54</v>
      </c>
      <c r="B46" s="136">
        <f>'実質公債費比率（分子）の構造'!K$48</f>
        <v>2337</v>
      </c>
      <c r="C46" s="136"/>
      <c r="D46" s="136"/>
      <c r="E46" s="136">
        <f>'実質公債費比率（分子）の構造'!L$48</f>
        <v>2338</v>
      </c>
      <c r="F46" s="136"/>
      <c r="G46" s="136"/>
      <c r="H46" s="136">
        <f>'実質公債費比率（分子）の構造'!M$48</f>
        <v>2339</v>
      </c>
      <c r="I46" s="136"/>
      <c r="J46" s="136"/>
      <c r="K46" s="136">
        <f>'実質公債費比率（分子）の構造'!N$48</f>
        <v>2518</v>
      </c>
      <c r="L46" s="136"/>
      <c r="M46" s="136"/>
      <c r="N46" s="136">
        <f>'実質公債費比率（分子）の構造'!O$48</f>
        <v>2703</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7275</v>
      </c>
      <c r="C49" s="136"/>
      <c r="D49" s="136"/>
      <c r="E49" s="136">
        <f>'実質公債費比率（分子）の構造'!L$45</f>
        <v>7210</v>
      </c>
      <c r="F49" s="136"/>
      <c r="G49" s="136"/>
      <c r="H49" s="136">
        <f>'実質公債費比率（分子）の構造'!M$45</f>
        <v>7096</v>
      </c>
      <c r="I49" s="136"/>
      <c r="J49" s="136"/>
      <c r="K49" s="136">
        <f>'実質公債費比率（分子）の構造'!N$45</f>
        <v>7077</v>
      </c>
      <c r="L49" s="136"/>
      <c r="M49" s="136"/>
      <c r="N49" s="136">
        <f>'実質公債費比率（分子）の構造'!O$45</f>
        <v>6907</v>
      </c>
      <c r="O49" s="136"/>
      <c r="P49" s="136"/>
    </row>
    <row r="50" spans="1:16">
      <c r="A50" s="136" t="s">
        <v>58</v>
      </c>
      <c r="B50" s="136" t="e">
        <f>NA()</f>
        <v>#N/A</v>
      </c>
      <c r="C50" s="136">
        <f>IF(ISNUMBER('実質公債費比率（分子）の構造'!K$53),'実質公債費比率（分子）の構造'!K$53,NA())</f>
        <v>4558</v>
      </c>
      <c r="D50" s="136" t="e">
        <f>NA()</f>
        <v>#N/A</v>
      </c>
      <c r="E50" s="136" t="e">
        <f>NA()</f>
        <v>#N/A</v>
      </c>
      <c r="F50" s="136">
        <f>IF(ISNUMBER('実質公債費比率（分子）の構造'!L$53),'実質公債費比率（分子）の構造'!L$53,NA())</f>
        <v>4214</v>
      </c>
      <c r="G50" s="136" t="e">
        <f>NA()</f>
        <v>#N/A</v>
      </c>
      <c r="H50" s="136" t="e">
        <f>NA()</f>
        <v>#N/A</v>
      </c>
      <c r="I50" s="136">
        <f>IF(ISNUMBER('実質公債費比率（分子）の構造'!M$53),'実質公債費比率（分子）の構造'!M$53,NA())</f>
        <v>3300</v>
      </c>
      <c r="J50" s="136" t="e">
        <f>NA()</f>
        <v>#N/A</v>
      </c>
      <c r="K50" s="136" t="e">
        <f>NA()</f>
        <v>#N/A</v>
      </c>
      <c r="L50" s="136">
        <f>IF(ISNUMBER('実質公債費比率（分子）の構造'!N$53),'実質公債費比率（分子）の構造'!N$53,NA())</f>
        <v>3299</v>
      </c>
      <c r="M50" s="136" t="e">
        <f>NA()</f>
        <v>#N/A</v>
      </c>
      <c r="N50" s="136" t="e">
        <f>NA()</f>
        <v>#N/A</v>
      </c>
      <c r="O50" s="136">
        <f>IF(ISNUMBER('実質公債費比率（分子）の構造'!O$53),'実質公債費比率（分子）の構造'!O$53,NA())</f>
        <v>2895</v>
      </c>
      <c r="P50" s="136" t="e">
        <f>NA()</f>
        <v>#N/A</v>
      </c>
    </row>
    <row r="53" spans="1:16">
      <c r="A53" s="104" t="s">
        <v>59</v>
      </c>
    </row>
    <row r="54" spans="1:16">
      <c r="A54" s="135"/>
      <c r="B54" s="135" t="str">
        <f>'将来負担比率（分子）の構造'!I$40</f>
        <v>H22</v>
      </c>
      <c r="C54" s="135"/>
      <c r="D54" s="135"/>
      <c r="E54" s="135" t="str">
        <f>'将来負担比率（分子）の構造'!J$40</f>
        <v>H23</v>
      </c>
      <c r="F54" s="135"/>
      <c r="G54" s="135"/>
      <c r="H54" s="135" t="str">
        <f>'将来負担比率（分子）の構造'!K$40</f>
        <v>H24</v>
      </c>
      <c r="I54" s="135"/>
      <c r="J54" s="135"/>
      <c r="K54" s="135" t="str">
        <f>'将来負担比率（分子）の構造'!L$40</f>
        <v>H25</v>
      </c>
      <c r="L54" s="135"/>
      <c r="M54" s="135"/>
      <c r="N54" s="135" t="str">
        <f>'将来負担比率（分子）の構造'!M$40</f>
        <v>H26</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36</v>
      </c>
      <c r="B56" s="135"/>
      <c r="C56" s="135"/>
      <c r="D56" s="135">
        <f>'将来負担比率（分子）の構造'!I$51</f>
        <v>68659</v>
      </c>
      <c r="E56" s="135"/>
      <c r="F56" s="135"/>
      <c r="G56" s="135">
        <f>'将来負担比率（分子）の構造'!J$51</f>
        <v>67997</v>
      </c>
      <c r="H56" s="135"/>
      <c r="I56" s="135"/>
      <c r="J56" s="135">
        <f>'将来負担比率（分子）の構造'!K$51</f>
        <v>66991</v>
      </c>
      <c r="K56" s="135"/>
      <c r="L56" s="135"/>
      <c r="M56" s="135">
        <f>'将来負担比率（分子）の構造'!L$51</f>
        <v>70280</v>
      </c>
      <c r="N56" s="135"/>
      <c r="O56" s="135"/>
      <c r="P56" s="135">
        <f>'将来負担比率（分子）の構造'!M$51</f>
        <v>71875</v>
      </c>
    </row>
    <row r="57" spans="1:16">
      <c r="A57" s="135" t="s">
        <v>35</v>
      </c>
      <c r="B57" s="135"/>
      <c r="C57" s="135"/>
      <c r="D57" s="135">
        <f>'将来負担比率（分子）の構造'!I$50</f>
        <v>11576</v>
      </c>
      <c r="E57" s="135"/>
      <c r="F57" s="135"/>
      <c r="G57" s="135">
        <f>'将来負担比率（分子）の構造'!J$50</f>
        <v>11163</v>
      </c>
      <c r="H57" s="135"/>
      <c r="I57" s="135"/>
      <c r="J57" s="135">
        <f>'将来負担比率（分子）の構造'!K$50</f>
        <v>10626</v>
      </c>
      <c r="K57" s="135"/>
      <c r="L57" s="135"/>
      <c r="M57" s="135">
        <f>'将来負担比率（分子）の構造'!L$50</f>
        <v>9224</v>
      </c>
      <c r="N57" s="135"/>
      <c r="O57" s="135"/>
      <c r="P57" s="135">
        <f>'将来負担比率（分子）の構造'!M$50</f>
        <v>9488</v>
      </c>
    </row>
    <row r="58" spans="1:16">
      <c r="A58" s="135" t="s">
        <v>34</v>
      </c>
      <c r="B58" s="135"/>
      <c r="C58" s="135"/>
      <c r="D58" s="135">
        <f>'将来負担比率（分子）の構造'!I$49</f>
        <v>6183</v>
      </c>
      <c r="E58" s="135"/>
      <c r="F58" s="135"/>
      <c r="G58" s="135">
        <f>'将来負担比率（分子）の構造'!J$49</f>
        <v>9858</v>
      </c>
      <c r="H58" s="135"/>
      <c r="I58" s="135"/>
      <c r="J58" s="135">
        <f>'将来負担比率（分子）の構造'!K$49</f>
        <v>12721</v>
      </c>
      <c r="K58" s="135"/>
      <c r="L58" s="135"/>
      <c r="M58" s="135">
        <f>'将来負担比率（分子）の構造'!L$49</f>
        <v>14446</v>
      </c>
      <c r="N58" s="135"/>
      <c r="O58" s="135"/>
      <c r="P58" s="135">
        <f>'将来負担比率（分子）の構造'!M$49</f>
        <v>15458</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f>'将来負担比率（分子）の構造'!I$46</f>
        <v>415</v>
      </c>
      <c r="C61" s="135"/>
      <c r="D61" s="135"/>
      <c r="E61" s="135">
        <f>'将来負担比率（分子）の構造'!J$46</f>
        <v>404</v>
      </c>
      <c r="F61" s="135"/>
      <c r="G61" s="135"/>
      <c r="H61" s="135">
        <f>'将来負担比率（分子）の構造'!K$46</f>
        <v>308</v>
      </c>
      <c r="I61" s="135"/>
      <c r="J61" s="135"/>
      <c r="K61" s="135">
        <f>'将来負担比率（分子）の構造'!L$46</f>
        <v>18</v>
      </c>
      <c r="L61" s="135"/>
      <c r="M61" s="135"/>
      <c r="N61" s="135">
        <f>'将来負担比率（分子）の構造'!M$46</f>
        <v>159</v>
      </c>
      <c r="O61" s="135"/>
      <c r="P61" s="135"/>
    </row>
    <row r="62" spans="1:16">
      <c r="A62" s="135" t="s">
        <v>29</v>
      </c>
      <c r="B62" s="135">
        <f>'将来負担比率（分子）の構造'!I$45</f>
        <v>9445</v>
      </c>
      <c r="C62" s="135"/>
      <c r="D62" s="135"/>
      <c r="E62" s="135">
        <f>'将来負担比率（分子）の構造'!J$45</f>
        <v>9157</v>
      </c>
      <c r="F62" s="135"/>
      <c r="G62" s="135"/>
      <c r="H62" s="135">
        <f>'将来負担比率（分子）の構造'!K$45</f>
        <v>9075</v>
      </c>
      <c r="I62" s="135"/>
      <c r="J62" s="135"/>
      <c r="K62" s="135">
        <f>'将来負担比率（分子）の構造'!L$45</f>
        <v>9251</v>
      </c>
      <c r="L62" s="135"/>
      <c r="M62" s="135"/>
      <c r="N62" s="135">
        <f>'将来負担比率（分子）の構造'!M$45</f>
        <v>7315</v>
      </c>
      <c r="O62" s="135"/>
      <c r="P62" s="135"/>
    </row>
    <row r="63" spans="1:16">
      <c r="A63" s="135" t="s">
        <v>28</v>
      </c>
      <c r="B63" s="135">
        <f>'将来負担比率（分子）の構造'!I$44</f>
        <v>2461</v>
      </c>
      <c r="C63" s="135"/>
      <c r="D63" s="135"/>
      <c r="E63" s="135">
        <f>'将来負担比率（分子）の構造'!J$44</f>
        <v>2356</v>
      </c>
      <c r="F63" s="135"/>
      <c r="G63" s="135"/>
      <c r="H63" s="135">
        <f>'将来負担比率（分子）の構造'!K$44</f>
        <v>2087</v>
      </c>
      <c r="I63" s="135"/>
      <c r="J63" s="135"/>
      <c r="K63" s="135">
        <f>'将来負担比率（分子）の構造'!L$44</f>
        <v>1934</v>
      </c>
      <c r="L63" s="135"/>
      <c r="M63" s="135"/>
      <c r="N63" s="135">
        <f>'将来負担比率（分子）の構造'!M$44</f>
        <v>1645</v>
      </c>
      <c r="O63" s="135"/>
      <c r="P63" s="135"/>
    </row>
    <row r="64" spans="1:16">
      <c r="A64" s="135" t="s">
        <v>27</v>
      </c>
      <c r="B64" s="135">
        <f>'将来負担比率（分子）の構造'!I$43</f>
        <v>37207</v>
      </c>
      <c r="C64" s="135"/>
      <c r="D64" s="135"/>
      <c r="E64" s="135">
        <f>'将来負担比率（分子）の構造'!J$43</f>
        <v>37358</v>
      </c>
      <c r="F64" s="135"/>
      <c r="G64" s="135"/>
      <c r="H64" s="135">
        <f>'将来負担比率（分子）の構造'!K$43</f>
        <v>35797</v>
      </c>
      <c r="I64" s="135"/>
      <c r="J64" s="135"/>
      <c r="K64" s="135">
        <f>'将来負担比率（分子）の構造'!L$43</f>
        <v>37941</v>
      </c>
      <c r="L64" s="135"/>
      <c r="M64" s="135"/>
      <c r="N64" s="135">
        <f>'将来負担比率（分子）の構造'!M$43</f>
        <v>39867</v>
      </c>
      <c r="O64" s="135"/>
      <c r="P64" s="135"/>
    </row>
    <row r="65" spans="1:16">
      <c r="A65" s="135" t="s">
        <v>26</v>
      </c>
      <c r="B65" s="135">
        <f>'将来負担比率（分子）の構造'!I$42</f>
        <v>1291</v>
      </c>
      <c r="C65" s="135"/>
      <c r="D65" s="135"/>
      <c r="E65" s="135">
        <f>'将来負担比率（分子）の構造'!J$42</f>
        <v>800</v>
      </c>
      <c r="F65" s="135"/>
      <c r="G65" s="135"/>
      <c r="H65" s="135">
        <f>'将来負担比率（分子）の構造'!K$42</f>
        <v>702</v>
      </c>
      <c r="I65" s="135"/>
      <c r="J65" s="135"/>
      <c r="K65" s="135">
        <f>'将来負担比率（分子）の構造'!L$42</f>
        <v>603</v>
      </c>
      <c r="L65" s="135"/>
      <c r="M65" s="135"/>
      <c r="N65" s="135">
        <f>'将来負担比率（分子）の構造'!M$42</f>
        <v>504</v>
      </c>
      <c r="O65" s="135"/>
      <c r="P65" s="135"/>
    </row>
    <row r="66" spans="1:16">
      <c r="A66" s="135" t="s">
        <v>25</v>
      </c>
      <c r="B66" s="135">
        <f>'将来負担比率（分子）の構造'!I$41</f>
        <v>65770</v>
      </c>
      <c r="C66" s="135"/>
      <c r="D66" s="135"/>
      <c r="E66" s="135">
        <f>'将来負担比率（分子）の構造'!J$41</f>
        <v>63763</v>
      </c>
      <c r="F66" s="135"/>
      <c r="G66" s="135"/>
      <c r="H66" s="135">
        <f>'将来負担比率（分子）の構造'!K$41</f>
        <v>62317</v>
      </c>
      <c r="I66" s="135"/>
      <c r="J66" s="135"/>
      <c r="K66" s="135">
        <f>'将来負担比率（分子）の構造'!L$41</f>
        <v>63748</v>
      </c>
      <c r="L66" s="135"/>
      <c r="M66" s="135"/>
      <c r="N66" s="135">
        <f>'将来負担比率（分子）の構造'!M$41</f>
        <v>62956</v>
      </c>
      <c r="O66" s="135"/>
      <c r="P66" s="135"/>
    </row>
    <row r="67" spans="1:16">
      <c r="A67" s="135" t="s">
        <v>62</v>
      </c>
      <c r="B67" s="135" t="e">
        <f>NA()</f>
        <v>#N/A</v>
      </c>
      <c r="C67" s="135">
        <f>IF(ISNUMBER('将来負担比率（分子）の構造'!I$52), IF('将来負担比率（分子）の構造'!I$52 &lt; 0, 0, '将来負担比率（分子）の構造'!I$52), NA())</f>
        <v>30171</v>
      </c>
      <c r="D67" s="135" t="e">
        <f>NA()</f>
        <v>#N/A</v>
      </c>
      <c r="E67" s="135" t="e">
        <f>NA()</f>
        <v>#N/A</v>
      </c>
      <c r="F67" s="135">
        <f>IF(ISNUMBER('将来負担比率（分子）の構造'!J$52), IF('将来負担比率（分子）の構造'!J$52 &lt; 0, 0, '将来負担比率（分子）の構造'!J$52), NA())</f>
        <v>24819</v>
      </c>
      <c r="G67" s="135" t="e">
        <f>NA()</f>
        <v>#N/A</v>
      </c>
      <c r="H67" s="135" t="e">
        <f>NA()</f>
        <v>#N/A</v>
      </c>
      <c r="I67" s="135">
        <f>IF(ISNUMBER('将来負担比率（分子）の構造'!K$52), IF('将来負担比率（分子）の構造'!K$52 &lt; 0, 0, '将来負担比率（分子）の構造'!K$52), NA())</f>
        <v>19948</v>
      </c>
      <c r="J67" s="135" t="e">
        <f>NA()</f>
        <v>#N/A</v>
      </c>
      <c r="K67" s="135" t="e">
        <f>NA()</f>
        <v>#N/A</v>
      </c>
      <c r="L67" s="135">
        <f>IF(ISNUMBER('将来負担比率（分子）の構造'!L$52), IF('将来負担比率（分子）の構造'!L$52 &lt; 0, 0, '将来負担比率（分子）の構造'!L$52), NA())</f>
        <v>19545</v>
      </c>
      <c r="M67" s="135" t="e">
        <f>NA()</f>
        <v>#N/A</v>
      </c>
      <c r="N67" s="135" t="e">
        <f>NA()</f>
        <v>#N/A</v>
      </c>
      <c r="O67" s="135">
        <f>IF(ISNUMBER('将来負担比率（分子）の構造'!M$52), IF('将来負担比率（分子）の構造'!M$52 &lt; 0, 0, '将来負担比率（分子）の構造'!M$52), NA())</f>
        <v>15624</v>
      </c>
      <c r="P67" s="135" t="e">
        <f>NA()</f>
        <v>#N/A</v>
      </c>
    </row>
  </sheetData>
  <sheetProtection password="979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193</v>
      </c>
      <c r="DI1" s="702"/>
      <c r="DJ1" s="702"/>
      <c r="DK1" s="702"/>
      <c r="DL1" s="702"/>
      <c r="DM1" s="702"/>
      <c r="DN1" s="703"/>
      <c r="DP1" s="701" t="s">
        <v>194</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48" t="s">
        <v>196</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197</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198</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c r="B4" s="648" t="s">
        <v>1</v>
      </c>
      <c r="C4" s="649"/>
      <c r="D4" s="649"/>
      <c r="E4" s="649"/>
      <c r="F4" s="649"/>
      <c r="G4" s="649"/>
      <c r="H4" s="649"/>
      <c r="I4" s="649"/>
      <c r="J4" s="649"/>
      <c r="K4" s="649"/>
      <c r="L4" s="649"/>
      <c r="M4" s="649"/>
      <c r="N4" s="649"/>
      <c r="O4" s="649"/>
      <c r="P4" s="649"/>
      <c r="Q4" s="650"/>
      <c r="R4" s="648" t="s">
        <v>199</v>
      </c>
      <c r="S4" s="649"/>
      <c r="T4" s="649"/>
      <c r="U4" s="649"/>
      <c r="V4" s="649"/>
      <c r="W4" s="649"/>
      <c r="X4" s="649"/>
      <c r="Y4" s="650"/>
      <c r="Z4" s="648" t="s">
        <v>200</v>
      </c>
      <c r="AA4" s="649"/>
      <c r="AB4" s="649"/>
      <c r="AC4" s="650"/>
      <c r="AD4" s="648" t="s">
        <v>201</v>
      </c>
      <c r="AE4" s="649"/>
      <c r="AF4" s="649"/>
      <c r="AG4" s="649"/>
      <c r="AH4" s="649"/>
      <c r="AI4" s="649"/>
      <c r="AJ4" s="649"/>
      <c r="AK4" s="650"/>
      <c r="AL4" s="648" t="s">
        <v>200</v>
      </c>
      <c r="AM4" s="649"/>
      <c r="AN4" s="649"/>
      <c r="AO4" s="650"/>
      <c r="AP4" s="704" t="s">
        <v>202</v>
      </c>
      <c r="AQ4" s="704"/>
      <c r="AR4" s="704"/>
      <c r="AS4" s="704"/>
      <c r="AT4" s="704"/>
      <c r="AU4" s="704"/>
      <c r="AV4" s="704"/>
      <c r="AW4" s="704"/>
      <c r="AX4" s="704"/>
      <c r="AY4" s="704"/>
      <c r="AZ4" s="704"/>
      <c r="BA4" s="704"/>
      <c r="BB4" s="704"/>
      <c r="BC4" s="704"/>
      <c r="BD4" s="704"/>
      <c r="BE4" s="704"/>
      <c r="BF4" s="704"/>
      <c r="BG4" s="704" t="s">
        <v>203</v>
      </c>
      <c r="BH4" s="704"/>
      <c r="BI4" s="704"/>
      <c r="BJ4" s="704"/>
      <c r="BK4" s="704"/>
      <c r="BL4" s="704"/>
      <c r="BM4" s="704"/>
      <c r="BN4" s="704"/>
      <c r="BO4" s="704" t="s">
        <v>200</v>
      </c>
      <c r="BP4" s="704"/>
      <c r="BQ4" s="704"/>
      <c r="BR4" s="704"/>
      <c r="BS4" s="704" t="s">
        <v>204</v>
      </c>
      <c r="BT4" s="704"/>
      <c r="BU4" s="704"/>
      <c r="BV4" s="704"/>
      <c r="BW4" s="704"/>
      <c r="BX4" s="704"/>
      <c r="BY4" s="704"/>
      <c r="BZ4" s="704"/>
      <c r="CA4" s="704"/>
      <c r="CB4" s="704"/>
      <c r="CD4" s="693" t="s">
        <v>205</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c r="B5" s="675" t="s">
        <v>206</v>
      </c>
      <c r="C5" s="676"/>
      <c r="D5" s="676"/>
      <c r="E5" s="676"/>
      <c r="F5" s="676"/>
      <c r="G5" s="676"/>
      <c r="H5" s="676"/>
      <c r="I5" s="676"/>
      <c r="J5" s="676"/>
      <c r="K5" s="676"/>
      <c r="L5" s="676"/>
      <c r="M5" s="676"/>
      <c r="N5" s="676"/>
      <c r="O5" s="676"/>
      <c r="P5" s="676"/>
      <c r="Q5" s="677"/>
      <c r="R5" s="638">
        <v>15926105</v>
      </c>
      <c r="S5" s="639"/>
      <c r="T5" s="639"/>
      <c r="U5" s="639"/>
      <c r="V5" s="639"/>
      <c r="W5" s="639"/>
      <c r="X5" s="639"/>
      <c r="Y5" s="686"/>
      <c r="Z5" s="699">
        <v>24.5</v>
      </c>
      <c r="AA5" s="699"/>
      <c r="AB5" s="699"/>
      <c r="AC5" s="699"/>
      <c r="AD5" s="700">
        <v>15207048</v>
      </c>
      <c r="AE5" s="700"/>
      <c r="AF5" s="700"/>
      <c r="AG5" s="700"/>
      <c r="AH5" s="700"/>
      <c r="AI5" s="700"/>
      <c r="AJ5" s="700"/>
      <c r="AK5" s="700"/>
      <c r="AL5" s="687">
        <v>43.8</v>
      </c>
      <c r="AM5" s="656"/>
      <c r="AN5" s="656"/>
      <c r="AO5" s="688"/>
      <c r="AP5" s="675" t="s">
        <v>207</v>
      </c>
      <c r="AQ5" s="676"/>
      <c r="AR5" s="676"/>
      <c r="AS5" s="676"/>
      <c r="AT5" s="676"/>
      <c r="AU5" s="676"/>
      <c r="AV5" s="676"/>
      <c r="AW5" s="676"/>
      <c r="AX5" s="676"/>
      <c r="AY5" s="676"/>
      <c r="AZ5" s="676"/>
      <c r="BA5" s="676"/>
      <c r="BB5" s="676"/>
      <c r="BC5" s="676"/>
      <c r="BD5" s="676"/>
      <c r="BE5" s="676"/>
      <c r="BF5" s="677"/>
      <c r="BG5" s="588">
        <v>15117523</v>
      </c>
      <c r="BH5" s="589"/>
      <c r="BI5" s="589"/>
      <c r="BJ5" s="589"/>
      <c r="BK5" s="589"/>
      <c r="BL5" s="589"/>
      <c r="BM5" s="589"/>
      <c r="BN5" s="590"/>
      <c r="BO5" s="641">
        <v>94.9</v>
      </c>
      <c r="BP5" s="641"/>
      <c r="BQ5" s="641"/>
      <c r="BR5" s="641"/>
      <c r="BS5" s="642">
        <v>177031</v>
      </c>
      <c r="BT5" s="642"/>
      <c r="BU5" s="642"/>
      <c r="BV5" s="642"/>
      <c r="BW5" s="642"/>
      <c r="BX5" s="642"/>
      <c r="BY5" s="642"/>
      <c r="BZ5" s="642"/>
      <c r="CA5" s="642"/>
      <c r="CB5" s="678"/>
      <c r="CD5" s="693" t="s">
        <v>202</v>
      </c>
      <c r="CE5" s="694"/>
      <c r="CF5" s="694"/>
      <c r="CG5" s="694"/>
      <c r="CH5" s="694"/>
      <c r="CI5" s="694"/>
      <c r="CJ5" s="694"/>
      <c r="CK5" s="694"/>
      <c r="CL5" s="694"/>
      <c r="CM5" s="694"/>
      <c r="CN5" s="694"/>
      <c r="CO5" s="694"/>
      <c r="CP5" s="694"/>
      <c r="CQ5" s="695"/>
      <c r="CR5" s="693" t="s">
        <v>208</v>
      </c>
      <c r="CS5" s="694"/>
      <c r="CT5" s="694"/>
      <c r="CU5" s="694"/>
      <c r="CV5" s="694"/>
      <c r="CW5" s="694"/>
      <c r="CX5" s="694"/>
      <c r="CY5" s="695"/>
      <c r="CZ5" s="693" t="s">
        <v>200</v>
      </c>
      <c r="DA5" s="694"/>
      <c r="DB5" s="694"/>
      <c r="DC5" s="695"/>
      <c r="DD5" s="693" t="s">
        <v>209</v>
      </c>
      <c r="DE5" s="694"/>
      <c r="DF5" s="694"/>
      <c r="DG5" s="694"/>
      <c r="DH5" s="694"/>
      <c r="DI5" s="694"/>
      <c r="DJ5" s="694"/>
      <c r="DK5" s="694"/>
      <c r="DL5" s="694"/>
      <c r="DM5" s="694"/>
      <c r="DN5" s="694"/>
      <c r="DO5" s="694"/>
      <c r="DP5" s="695"/>
      <c r="DQ5" s="693" t="s">
        <v>210</v>
      </c>
      <c r="DR5" s="694"/>
      <c r="DS5" s="694"/>
      <c r="DT5" s="694"/>
      <c r="DU5" s="694"/>
      <c r="DV5" s="694"/>
      <c r="DW5" s="694"/>
      <c r="DX5" s="694"/>
      <c r="DY5" s="694"/>
      <c r="DZ5" s="694"/>
      <c r="EA5" s="694"/>
      <c r="EB5" s="694"/>
      <c r="EC5" s="695"/>
    </row>
    <row r="6" spans="2:143" ht="11.25" customHeight="1">
      <c r="B6" s="585" t="s">
        <v>211</v>
      </c>
      <c r="C6" s="586"/>
      <c r="D6" s="586"/>
      <c r="E6" s="586"/>
      <c r="F6" s="586"/>
      <c r="G6" s="586"/>
      <c r="H6" s="586"/>
      <c r="I6" s="586"/>
      <c r="J6" s="586"/>
      <c r="K6" s="586"/>
      <c r="L6" s="586"/>
      <c r="M6" s="586"/>
      <c r="N6" s="586"/>
      <c r="O6" s="586"/>
      <c r="P6" s="586"/>
      <c r="Q6" s="587"/>
      <c r="R6" s="588">
        <v>548953</v>
      </c>
      <c r="S6" s="589"/>
      <c r="T6" s="589"/>
      <c r="U6" s="589"/>
      <c r="V6" s="589"/>
      <c r="W6" s="589"/>
      <c r="X6" s="589"/>
      <c r="Y6" s="590"/>
      <c r="Z6" s="641">
        <v>0.8</v>
      </c>
      <c r="AA6" s="641"/>
      <c r="AB6" s="641"/>
      <c r="AC6" s="641"/>
      <c r="AD6" s="642">
        <v>548953</v>
      </c>
      <c r="AE6" s="642"/>
      <c r="AF6" s="642"/>
      <c r="AG6" s="642"/>
      <c r="AH6" s="642"/>
      <c r="AI6" s="642"/>
      <c r="AJ6" s="642"/>
      <c r="AK6" s="642"/>
      <c r="AL6" s="611">
        <v>1.6</v>
      </c>
      <c r="AM6" s="643"/>
      <c r="AN6" s="643"/>
      <c r="AO6" s="644"/>
      <c r="AP6" s="585" t="s">
        <v>212</v>
      </c>
      <c r="AQ6" s="586"/>
      <c r="AR6" s="586"/>
      <c r="AS6" s="586"/>
      <c r="AT6" s="586"/>
      <c r="AU6" s="586"/>
      <c r="AV6" s="586"/>
      <c r="AW6" s="586"/>
      <c r="AX6" s="586"/>
      <c r="AY6" s="586"/>
      <c r="AZ6" s="586"/>
      <c r="BA6" s="586"/>
      <c r="BB6" s="586"/>
      <c r="BC6" s="586"/>
      <c r="BD6" s="586"/>
      <c r="BE6" s="586"/>
      <c r="BF6" s="587"/>
      <c r="BG6" s="588">
        <v>15117523</v>
      </c>
      <c r="BH6" s="589"/>
      <c r="BI6" s="589"/>
      <c r="BJ6" s="589"/>
      <c r="BK6" s="589"/>
      <c r="BL6" s="589"/>
      <c r="BM6" s="589"/>
      <c r="BN6" s="590"/>
      <c r="BO6" s="641">
        <v>94.9</v>
      </c>
      <c r="BP6" s="641"/>
      <c r="BQ6" s="641"/>
      <c r="BR6" s="641"/>
      <c r="BS6" s="642">
        <v>177031</v>
      </c>
      <c r="BT6" s="642"/>
      <c r="BU6" s="642"/>
      <c r="BV6" s="642"/>
      <c r="BW6" s="642"/>
      <c r="BX6" s="642"/>
      <c r="BY6" s="642"/>
      <c r="BZ6" s="642"/>
      <c r="CA6" s="642"/>
      <c r="CB6" s="678"/>
      <c r="CD6" s="645" t="s">
        <v>213</v>
      </c>
      <c r="CE6" s="646"/>
      <c r="CF6" s="646"/>
      <c r="CG6" s="646"/>
      <c r="CH6" s="646"/>
      <c r="CI6" s="646"/>
      <c r="CJ6" s="646"/>
      <c r="CK6" s="646"/>
      <c r="CL6" s="646"/>
      <c r="CM6" s="646"/>
      <c r="CN6" s="646"/>
      <c r="CO6" s="646"/>
      <c r="CP6" s="646"/>
      <c r="CQ6" s="647"/>
      <c r="CR6" s="588">
        <v>392278</v>
      </c>
      <c r="CS6" s="589"/>
      <c r="CT6" s="589"/>
      <c r="CU6" s="589"/>
      <c r="CV6" s="589"/>
      <c r="CW6" s="589"/>
      <c r="CX6" s="589"/>
      <c r="CY6" s="590"/>
      <c r="CZ6" s="641">
        <v>0.6</v>
      </c>
      <c r="DA6" s="641"/>
      <c r="DB6" s="641"/>
      <c r="DC6" s="641"/>
      <c r="DD6" s="594" t="s">
        <v>214</v>
      </c>
      <c r="DE6" s="589"/>
      <c r="DF6" s="589"/>
      <c r="DG6" s="589"/>
      <c r="DH6" s="589"/>
      <c r="DI6" s="589"/>
      <c r="DJ6" s="589"/>
      <c r="DK6" s="589"/>
      <c r="DL6" s="589"/>
      <c r="DM6" s="589"/>
      <c r="DN6" s="589"/>
      <c r="DO6" s="589"/>
      <c r="DP6" s="590"/>
      <c r="DQ6" s="594">
        <v>392278</v>
      </c>
      <c r="DR6" s="589"/>
      <c r="DS6" s="589"/>
      <c r="DT6" s="589"/>
      <c r="DU6" s="589"/>
      <c r="DV6" s="589"/>
      <c r="DW6" s="589"/>
      <c r="DX6" s="589"/>
      <c r="DY6" s="589"/>
      <c r="DZ6" s="589"/>
      <c r="EA6" s="589"/>
      <c r="EB6" s="589"/>
      <c r="EC6" s="624"/>
    </row>
    <row r="7" spans="2:143" ht="11.25" customHeight="1">
      <c r="B7" s="585" t="s">
        <v>215</v>
      </c>
      <c r="C7" s="586"/>
      <c r="D7" s="586"/>
      <c r="E7" s="586"/>
      <c r="F7" s="586"/>
      <c r="G7" s="586"/>
      <c r="H7" s="586"/>
      <c r="I7" s="586"/>
      <c r="J7" s="586"/>
      <c r="K7" s="586"/>
      <c r="L7" s="586"/>
      <c r="M7" s="586"/>
      <c r="N7" s="586"/>
      <c r="O7" s="586"/>
      <c r="P7" s="586"/>
      <c r="Q7" s="587"/>
      <c r="R7" s="588">
        <v>24728</v>
      </c>
      <c r="S7" s="589"/>
      <c r="T7" s="589"/>
      <c r="U7" s="589"/>
      <c r="V7" s="589"/>
      <c r="W7" s="589"/>
      <c r="X7" s="589"/>
      <c r="Y7" s="590"/>
      <c r="Z7" s="641">
        <v>0</v>
      </c>
      <c r="AA7" s="641"/>
      <c r="AB7" s="641"/>
      <c r="AC7" s="641"/>
      <c r="AD7" s="642">
        <v>24728</v>
      </c>
      <c r="AE7" s="642"/>
      <c r="AF7" s="642"/>
      <c r="AG7" s="642"/>
      <c r="AH7" s="642"/>
      <c r="AI7" s="642"/>
      <c r="AJ7" s="642"/>
      <c r="AK7" s="642"/>
      <c r="AL7" s="611">
        <v>0.1</v>
      </c>
      <c r="AM7" s="643"/>
      <c r="AN7" s="643"/>
      <c r="AO7" s="644"/>
      <c r="AP7" s="585" t="s">
        <v>216</v>
      </c>
      <c r="AQ7" s="586"/>
      <c r="AR7" s="586"/>
      <c r="AS7" s="586"/>
      <c r="AT7" s="586"/>
      <c r="AU7" s="586"/>
      <c r="AV7" s="586"/>
      <c r="AW7" s="586"/>
      <c r="AX7" s="586"/>
      <c r="AY7" s="586"/>
      <c r="AZ7" s="586"/>
      <c r="BA7" s="586"/>
      <c r="BB7" s="586"/>
      <c r="BC7" s="586"/>
      <c r="BD7" s="586"/>
      <c r="BE7" s="586"/>
      <c r="BF7" s="587"/>
      <c r="BG7" s="588">
        <v>6653374</v>
      </c>
      <c r="BH7" s="589"/>
      <c r="BI7" s="589"/>
      <c r="BJ7" s="589"/>
      <c r="BK7" s="589"/>
      <c r="BL7" s="589"/>
      <c r="BM7" s="589"/>
      <c r="BN7" s="590"/>
      <c r="BO7" s="641">
        <v>41.8</v>
      </c>
      <c r="BP7" s="641"/>
      <c r="BQ7" s="641"/>
      <c r="BR7" s="641"/>
      <c r="BS7" s="642">
        <v>177031</v>
      </c>
      <c r="BT7" s="642"/>
      <c r="BU7" s="642"/>
      <c r="BV7" s="642"/>
      <c r="BW7" s="642"/>
      <c r="BX7" s="642"/>
      <c r="BY7" s="642"/>
      <c r="BZ7" s="642"/>
      <c r="CA7" s="642"/>
      <c r="CB7" s="678"/>
      <c r="CD7" s="625" t="s">
        <v>217</v>
      </c>
      <c r="CE7" s="622"/>
      <c r="CF7" s="622"/>
      <c r="CG7" s="622"/>
      <c r="CH7" s="622"/>
      <c r="CI7" s="622"/>
      <c r="CJ7" s="622"/>
      <c r="CK7" s="622"/>
      <c r="CL7" s="622"/>
      <c r="CM7" s="622"/>
      <c r="CN7" s="622"/>
      <c r="CO7" s="622"/>
      <c r="CP7" s="622"/>
      <c r="CQ7" s="623"/>
      <c r="CR7" s="588">
        <v>5431070</v>
      </c>
      <c r="CS7" s="589"/>
      <c r="CT7" s="589"/>
      <c r="CU7" s="589"/>
      <c r="CV7" s="589"/>
      <c r="CW7" s="589"/>
      <c r="CX7" s="589"/>
      <c r="CY7" s="590"/>
      <c r="CZ7" s="641">
        <v>8.8000000000000007</v>
      </c>
      <c r="DA7" s="641"/>
      <c r="DB7" s="641"/>
      <c r="DC7" s="641"/>
      <c r="DD7" s="594">
        <v>151034</v>
      </c>
      <c r="DE7" s="589"/>
      <c r="DF7" s="589"/>
      <c r="DG7" s="589"/>
      <c r="DH7" s="589"/>
      <c r="DI7" s="589"/>
      <c r="DJ7" s="589"/>
      <c r="DK7" s="589"/>
      <c r="DL7" s="589"/>
      <c r="DM7" s="589"/>
      <c r="DN7" s="589"/>
      <c r="DO7" s="589"/>
      <c r="DP7" s="590"/>
      <c r="DQ7" s="594">
        <v>4286100</v>
      </c>
      <c r="DR7" s="589"/>
      <c r="DS7" s="589"/>
      <c r="DT7" s="589"/>
      <c r="DU7" s="589"/>
      <c r="DV7" s="589"/>
      <c r="DW7" s="589"/>
      <c r="DX7" s="589"/>
      <c r="DY7" s="589"/>
      <c r="DZ7" s="589"/>
      <c r="EA7" s="589"/>
      <c r="EB7" s="589"/>
      <c r="EC7" s="624"/>
    </row>
    <row r="8" spans="2:143" ht="11.25" customHeight="1">
      <c r="B8" s="585" t="s">
        <v>218</v>
      </c>
      <c r="C8" s="586"/>
      <c r="D8" s="586"/>
      <c r="E8" s="586"/>
      <c r="F8" s="586"/>
      <c r="G8" s="586"/>
      <c r="H8" s="586"/>
      <c r="I8" s="586"/>
      <c r="J8" s="586"/>
      <c r="K8" s="586"/>
      <c r="L8" s="586"/>
      <c r="M8" s="586"/>
      <c r="N8" s="586"/>
      <c r="O8" s="586"/>
      <c r="P8" s="586"/>
      <c r="Q8" s="587"/>
      <c r="R8" s="588">
        <v>63249</v>
      </c>
      <c r="S8" s="589"/>
      <c r="T8" s="589"/>
      <c r="U8" s="589"/>
      <c r="V8" s="589"/>
      <c r="W8" s="589"/>
      <c r="X8" s="589"/>
      <c r="Y8" s="590"/>
      <c r="Z8" s="641">
        <v>0.1</v>
      </c>
      <c r="AA8" s="641"/>
      <c r="AB8" s="641"/>
      <c r="AC8" s="641"/>
      <c r="AD8" s="642">
        <v>63249</v>
      </c>
      <c r="AE8" s="642"/>
      <c r="AF8" s="642"/>
      <c r="AG8" s="642"/>
      <c r="AH8" s="642"/>
      <c r="AI8" s="642"/>
      <c r="AJ8" s="642"/>
      <c r="AK8" s="642"/>
      <c r="AL8" s="611">
        <v>0.2</v>
      </c>
      <c r="AM8" s="643"/>
      <c r="AN8" s="643"/>
      <c r="AO8" s="644"/>
      <c r="AP8" s="585" t="s">
        <v>219</v>
      </c>
      <c r="AQ8" s="586"/>
      <c r="AR8" s="586"/>
      <c r="AS8" s="586"/>
      <c r="AT8" s="586"/>
      <c r="AU8" s="586"/>
      <c r="AV8" s="586"/>
      <c r="AW8" s="586"/>
      <c r="AX8" s="586"/>
      <c r="AY8" s="586"/>
      <c r="AZ8" s="586"/>
      <c r="BA8" s="586"/>
      <c r="BB8" s="586"/>
      <c r="BC8" s="586"/>
      <c r="BD8" s="586"/>
      <c r="BE8" s="586"/>
      <c r="BF8" s="587"/>
      <c r="BG8" s="588">
        <v>211237</v>
      </c>
      <c r="BH8" s="589"/>
      <c r="BI8" s="589"/>
      <c r="BJ8" s="589"/>
      <c r="BK8" s="589"/>
      <c r="BL8" s="589"/>
      <c r="BM8" s="589"/>
      <c r="BN8" s="590"/>
      <c r="BO8" s="641">
        <v>1.3</v>
      </c>
      <c r="BP8" s="641"/>
      <c r="BQ8" s="641"/>
      <c r="BR8" s="641"/>
      <c r="BS8" s="594" t="s">
        <v>112</v>
      </c>
      <c r="BT8" s="589"/>
      <c r="BU8" s="589"/>
      <c r="BV8" s="589"/>
      <c r="BW8" s="589"/>
      <c r="BX8" s="589"/>
      <c r="BY8" s="589"/>
      <c r="BZ8" s="589"/>
      <c r="CA8" s="589"/>
      <c r="CB8" s="624"/>
      <c r="CD8" s="625" t="s">
        <v>220</v>
      </c>
      <c r="CE8" s="622"/>
      <c r="CF8" s="622"/>
      <c r="CG8" s="622"/>
      <c r="CH8" s="622"/>
      <c r="CI8" s="622"/>
      <c r="CJ8" s="622"/>
      <c r="CK8" s="622"/>
      <c r="CL8" s="622"/>
      <c r="CM8" s="622"/>
      <c r="CN8" s="622"/>
      <c r="CO8" s="622"/>
      <c r="CP8" s="622"/>
      <c r="CQ8" s="623"/>
      <c r="CR8" s="588">
        <v>17689035</v>
      </c>
      <c r="CS8" s="589"/>
      <c r="CT8" s="589"/>
      <c r="CU8" s="589"/>
      <c r="CV8" s="589"/>
      <c r="CW8" s="589"/>
      <c r="CX8" s="589"/>
      <c r="CY8" s="590"/>
      <c r="CZ8" s="641">
        <v>28.7</v>
      </c>
      <c r="DA8" s="641"/>
      <c r="DB8" s="641"/>
      <c r="DC8" s="641"/>
      <c r="DD8" s="594">
        <v>615371</v>
      </c>
      <c r="DE8" s="589"/>
      <c r="DF8" s="589"/>
      <c r="DG8" s="589"/>
      <c r="DH8" s="589"/>
      <c r="DI8" s="589"/>
      <c r="DJ8" s="589"/>
      <c r="DK8" s="589"/>
      <c r="DL8" s="589"/>
      <c r="DM8" s="589"/>
      <c r="DN8" s="589"/>
      <c r="DO8" s="589"/>
      <c r="DP8" s="590"/>
      <c r="DQ8" s="594">
        <v>8511912</v>
      </c>
      <c r="DR8" s="589"/>
      <c r="DS8" s="589"/>
      <c r="DT8" s="589"/>
      <c r="DU8" s="589"/>
      <c r="DV8" s="589"/>
      <c r="DW8" s="589"/>
      <c r="DX8" s="589"/>
      <c r="DY8" s="589"/>
      <c r="DZ8" s="589"/>
      <c r="EA8" s="589"/>
      <c r="EB8" s="589"/>
      <c r="EC8" s="624"/>
    </row>
    <row r="9" spans="2:143" ht="11.25" customHeight="1">
      <c r="B9" s="585" t="s">
        <v>221</v>
      </c>
      <c r="C9" s="586"/>
      <c r="D9" s="586"/>
      <c r="E9" s="586"/>
      <c r="F9" s="586"/>
      <c r="G9" s="586"/>
      <c r="H9" s="586"/>
      <c r="I9" s="586"/>
      <c r="J9" s="586"/>
      <c r="K9" s="586"/>
      <c r="L9" s="586"/>
      <c r="M9" s="586"/>
      <c r="N9" s="586"/>
      <c r="O9" s="586"/>
      <c r="P9" s="586"/>
      <c r="Q9" s="587"/>
      <c r="R9" s="588">
        <v>35347</v>
      </c>
      <c r="S9" s="589"/>
      <c r="T9" s="589"/>
      <c r="U9" s="589"/>
      <c r="V9" s="589"/>
      <c r="W9" s="589"/>
      <c r="X9" s="589"/>
      <c r="Y9" s="590"/>
      <c r="Z9" s="641">
        <v>0.1</v>
      </c>
      <c r="AA9" s="641"/>
      <c r="AB9" s="641"/>
      <c r="AC9" s="641"/>
      <c r="AD9" s="642">
        <v>35347</v>
      </c>
      <c r="AE9" s="642"/>
      <c r="AF9" s="642"/>
      <c r="AG9" s="642"/>
      <c r="AH9" s="642"/>
      <c r="AI9" s="642"/>
      <c r="AJ9" s="642"/>
      <c r="AK9" s="642"/>
      <c r="AL9" s="611">
        <v>0.1</v>
      </c>
      <c r="AM9" s="643"/>
      <c r="AN9" s="643"/>
      <c r="AO9" s="644"/>
      <c r="AP9" s="585" t="s">
        <v>222</v>
      </c>
      <c r="AQ9" s="586"/>
      <c r="AR9" s="586"/>
      <c r="AS9" s="586"/>
      <c r="AT9" s="586"/>
      <c r="AU9" s="586"/>
      <c r="AV9" s="586"/>
      <c r="AW9" s="586"/>
      <c r="AX9" s="586"/>
      <c r="AY9" s="586"/>
      <c r="AZ9" s="586"/>
      <c r="BA9" s="586"/>
      <c r="BB9" s="586"/>
      <c r="BC9" s="586"/>
      <c r="BD9" s="586"/>
      <c r="BE9" s="586"/>
      <c r="BF9" s="587"/>
      <c r="BG9" s="588">
        <v>5003380</v>
      </c>
      <c r="BH9" s="589"/>
      <c r="BI9" s="589"/>
      <c r="BJ9" s="589"/>
      <c r="BK9" s="589"/>
      <c r="BL9" s="589"/>
      <c r="BM9" s="589"/>
      <c r="BN9" s="590"/>
      <c r="BO9" s="641">
        <v>31.4</v>
      </c>
      <c r="BP9" s="641"/>
      <c r="BQ9" s="641"/>
      <c r="BR9" s="641"/>
      <c r="BS9" s="594" t="s">
        <v>112</v>
      </c>
      <c r="BT9" s="589"/>
      <c r="BU9" s="589"/>
      <c r="BV9" s="589"/>
      <c r="BW9" s="589"/>
      <c r="BX9" s="589"/>
      <c r="BY9" s="589"/>
      <c r="BZ9" s="589"/>
      <c r="CA9" s="589"/>
      <c r="CB9" s="624"/>
      <c r="CD9" s="625" t="s">
        <v>223</v>
      </c>
      <c r="CE9" s="622"/>
      <c r="CF9" s="622"/>
      <c r="CG9" s="622"/>
      <c r="CH9" s="622"/>
      <c r="CI9" s="622"/>
      <c r="CJ9" s="622"/>
      <c r="CK9" s="622"/>
      <c r="CL9" s="622"/>
      <c r="CM9" s="622"/>
      <c r="CN9" s="622"/>
      <c r="CO9" s="622"/>
      <c r="CP9" s="622"/>
      <c r="CQ9" s="623"/>
      <c r="CR9" s="588">
        <v>7336189</v>
      </c>
      <c r="CS9" s="589"/>
      <c r="CT9" s="589"/>
      <c r="CU9" s="589"/>
      <c r="CV9" s="589"/>
      <c r="CW9" s="589"/>
      <c r="CX9" s="589"/>
      <c r="CY9" s="590"/>
      <c r="CZ9" s="641">
        <v>11.9</v>
      </c>
      <c r="DA9" s="641"/>
      <c r="DB9" s="641"/>
      <c r="DC9" s="641"/>
      <c r="DD9" s="594">
        <v>89695</v>
      </c>
      <c r="DE9" s="589"/>
      <c r="DF9" s="589"/>
      <c r="DG9" s="589"/>
      <c r="DH9" s="589"/>
      <c r="DI9" s="589"/>
      <c r="DJ9" s="589"/>
      <c r="DK9" s="589"/>
      <c r="DL9" s="589"/>
      <c r="DM9" s="589"/>
      <c r="DN9" s="589"/>
      <c r="DO9" s="589"/>
      <c r="DP9" s="590"/>
      <c r="DQ9" s="594">
        <v>6665255</v>
      </c>
      <c r="DR9" s="589"/>
      <c r="DS9" s="589"/>
      <c r="DT9" s="589"/>
      <c r="DU9" s="589"/>
      <c r="DV9" s="589"/>
      <c r="DW9" s="589"/>
      <c r="DX9" s="589"/>
      <c r="DY9" s="589"/>
      <c r="DZ9" s="589"/>
      <c r="EA9" s="589"/>
      <c r="EB9" s="589"/>
      <c r="EC9" s="624"/>
    </row>
    <row r="10" spans="2:143" ht="11.25" customHeight="1">
      <c r="B10" s="585" t="s">
        <v>224</v>
      </c>
      <c r="C10" s="586"/>
      <c r="D10" s="586"/>
      <c r="E10" s="586"/>
      <c r="F10" s="586"/>
      <c r="G10" s="586"/>
      <c r="H10" s="586"/>
      <c r="I10" s="586"/>
      <c r="J10" s="586"/>
      <c r="K10" s="586"/>
      <c r="L10" s="586"/>
      <c r="M10" s="586"/>
      <c r="N10" s="586"/>
      <c r="O10" s="586"/>
      <c r="P10" s="586"/>
      <c r="Q10" s="587"/>
      <c r="R10" s="588">
        <v>1561910</v>
      </c>
      <c r="S10" s="589"/>
      <c r="T10" s="589"/>
      <c r="U10" s="589"/>
      <c r="V10" s="589"/>
      <c r="W10" s="589"/>
      <c r="X10" s="589"/>
      <c r="Y10" s="590"/>
      <c r="Z10" s="641">
        <v>2.4</v>
      </c>
      <c r="AA10" s="641"/>
      <c r="AB10" s="641"/>
      <c r="AC10" s="641"/>
      <c r="AD10" s="642">
        <v>1561910</v>
      </c>
      <c r="AE10" s="642"/>
      <c r="AF10" s="642"/>
      <c r="AG10" s="642"/>
      <c r="AH10" s="642"/>
      <c r="AI10" s="642"/>
      <c r="AJ10" s="642"/>
      <c r="AK10" s="642"/>
      <c r="AL10" s="611">
        <v>4.5</v>
      </c>
      <c r="AM10" s="643"/>
      <c r="AN10" s="643"/>
      <c r="AO10" s="644"/>
      <c r="AP10" s="585" t="s">
        <v>225</v>
      </c>
      <c r="AQ10" s="586"/>
      <c r="AR10" s="586"/>
      <c r="AS10" s="586"/>
      <c r="AT10" s="586"/>
      <c r="AU10" s="586"/>
      <c r="AV10" s="586"/>
      <c r="AW10" s="586"/>
      <c r="AX10" s="586"/>
      <c r="AY10" s="586"/>
      <c r="AZ10" s="586"/>
      <c r="BA10" s="586"/>
      <c r="BB10" s="586"/>
      <c r="BC10" s="586"/>
      <c r="BD10" s="586"/>
      <c r="BE10" s="586"/>
      <c r="BF10" s="587"/>
      <c r="BG10" s="588">
        <v>350051</v>
      </c>
      <c r="BH10" s="589"/>
      <c r="BI10" s="589"/>
      <c r="BJ10" s="589"/>
      <c r="BK10" s="589"/>
      <c r="BL10" s="589"/>
      <c r="BM10" s="589"/>
      <c r="BN10" s="590"/>
      <c r="BO10" s="641">
        <v>2.2000000000000002</v>
      </c>
      <c r="BP10" s="641"/>
      <c r="BQ10" s="641"/>
      <c r="BR10" s="641"/>
      <c r="BS10" s="594" t="s">
        <v>112</v>
      </c>
      <c r="BT10" s="589"/>
      <c r="BU10" s="589"/>
      <c r="BV10" s="589"/>
      <c r="BW10" s="589"/>
      <c r="BX10" s="589"/>
      <c r="BY10" s="589"/>
      <c r="BZ10" s="589"/>
      <c r="CA10" s="589"/>
      <c r="CB10" s="624"/>
      <c r="CD10" s="625" t="s">
        <v>226</v>
      </c>
      <c r="CE10" s="622"/>
      <c r="CF10" s="622"/>
      <c r="CG10" s="622"/>
      <c r="CH10" s="622"/>
      <c r="CI10" s="622"/>
      <c r="CJ10" s="622"/>
      <c r="CK10" s="622"/>
      <c r="CL10" s="622"/>
      <c r="CM10" s="622"/>
      <c r="CN10" s="622"/>
      <c r="CO10" s="622"/>
      <c r="CP10" s="622"/>
      <c r="CQ10" s="623"/>
      <c r="CR10" s="588">
        <v>622383</v>
      </c>
      <c r="CS10" s="589"/>
      <c r="CT10" s="589"/>
      <c r="CU10" s="589"/>
      <c r="CV10" s="589"/>
      <c r="CW10" s="589"/>
      <c r="CX10" s="589"/>
      <c r="CY10" s="590"/>
      <c r="CZ10" s="641">
        <v>1</v>
      </c>
      <c r="DA10" s="641"/>
      <c r="DB10" s="641"/>
      <c r="DC10" s="641"/>
      <c r="DD10" s="594" t="s">
        <v>112</v>
      </c>
      <c r="DE10" s="589"/>
      <c r="DF10" s="589"/>
      <c r="DG10" s="589"/>
      <c r="DH10" s="589"/>
      <c r="DI10" s="589"/>
      <c r="DJ10" s="589"/>
      <c r="DK10" s="589"/>
      <c r="DL10" s="589"/>
      <c r="DM10" s="589"/>
      <c r="DN10" s="589"/>
      <c r="DO10" s="589"/>
      <c r="DP10" s="590"/>
      <c r="DQ10" s="594">
        <v>22325</v>
      </c>
      <c r="DR10" s="589"/>
      <c r="DS10" s="589"/>
      <c r="DT10" s="589"/>
      <c r="DU10" s="589"/>
      <c r="DV10" s="589"/>
      <c r="DW10" s="589"/>
      <c r="DX10" s="589"/>
      <c r="DY10" s="589"/>
      <c r="DZ10" s="589"/>
      <c r="EA10" s="589"/>
      <c r="EB10" s="589"/>
      <c r="EC10" s="624"/>
    </row>
    <row r="11" spans="2:143" ht="11.25" customHeight="1">
      <c r="B11" s="585" t="s">
        <v>227</v>
      </c>
      <c r="C11" s="586"/>
      <c r="D11" s="586"/>
      <c r="E11" s="586"/>
      <c r="F11" s="586"/>
      <c r="G11" s="586"/>
      <c r="H11" s="586"/>
      <c r="I11" s="586"/>
      <c r="J11" s="586"/>
      <c r="K11" s="586"/>
      <c r="L11" s="586"/>
      <c r="M11" s="586"/>
      <c r="N11" s="586"/>
      <c r="O11" s="586"/>
      <c r="P11" s="586"/>
      <c r="Q11" s="587"/>
      <c r="R11" s="588">
        <v>14839</v>
      </c>
      <c r="S11" s="589"/>
      <c r="T11" s="589"/>
      <c r="U11" s="589"/>
      <c r="V11" s="589"/>
      <c r="W11" s="589"/>
      <c r="X11" s="589"/>
      <c r="Y11" s="590"/>
      <c r="Z11" s="641">
        <v>0</v>
      </c>
      <c r="AA11" s="641"/>
      <c r="AB11" s="641"/>
      <c r="AC11" s="641"/>
      <c r="AD11" s="642">
        <v>14839</v>
      </c>
      <c r="AE11" s="642"/>
      <c r="AF11" s="642"/>
      <c r="AG11" s="642"/>
      <c r="AH11" s="642"/>
      <c r="AI11" s="642"/>
      <c r="AJ11" s="642"/>
      <c r="AK11" s="642"/>
      <c r="AL11" s="611">
        <v>0</v>
      </c>
      <c r="AM11" s="643"/>
      <c r="AN11" s="643"/>
      <c r="AO11" s="644"/>
      <c r="AP11" s="585" t="s">
        <v>228</v>
      </c>
      <c r="AQ11" s="586"/>
      <c r="AR11" s="586"/>
      <c r="AS11" s="586"/>
      <c r="AT11" s="586"/>
      <c r="AU11" s="586"/>
      <c r="AV11" s="586"/>
      <c r="AW11" s="586"/>
      <c r="AX11" s="586"/>
      <c r="AY11" s="586"/>
      <c r="AZ11" s="586"/>
      <c r="BA11" s="586"/>
      <c r="BB11" s="586"/>
      <c r="BC11" s="586"/>
      <c r="BD11" s="586"/>
      <c r="BE11" s="586"/>
      <c r="BF11" s="587"/>
      <c r="BG11" s="588">
        <v>1088706</v>
      </c>
      <c r="BH11" s="589"/>
      <c r="BI11" s="589"/>
      <c r="BJ11" s="589"/>
      <c r="BK11" s="589"/>
      <c r="BL11" s="589"/>
      <c r="BM11" s="589"/>
      <c r="BN11" s="590"/>
      <c r="BO11" s="641">
        <v>6.8</v>
      </c>
      <c r="BP11" s="641"/>
      <c r="BQ11" s="641"/>
      <c r="BR11" s="641"/>
      <c r="BS11" s="594">
        <v>177031</v>
      </c>
      <c r="BT11" s="589"/>
      <c r="BU11" s="589"/>
      <c r="BV11" s="589"/>
      <c r="BW11" s="589"/>
      <c r="BX11" s="589"/>
      <c r="BY11" s="589"/>
      <c r="BZ11" s="589"/>
      <c r="CA11" s="589"/>
      <c r="CB11" s="624"/>
      <c r="CD11" s="625" t="s">
        <v>229</v>
      </c>
      <c r="CE11" s="622"/>
      <c r="CF11" s="622"/>
      <c r="CG11" s="622"/>
      <c r="CH11" s="622"/>
      <c r="CI11" s="622"/>
      <c r="CJ11" s="622"/>
      <c r="CK11" s="622"/>
      <c r="CL11" s="622"/>
      <c r="CM11" s="622"/>
      <c r="CN11" s="622"/>
      <c r="CO11" s="622"/>
      <c r="CP11" s="622"/>
      <c r="CQ11" s="623"/>
      <c r="CR11" s="588">
        <v>3165915</v>
      </c>
      <c r="CS11" s="589"/>
      <c r="CT11" s="589"/>
      <c r="CU11" s="589"/>
      <c r="CV11" s="589"/>
      <c r="CW11" s="589"/>
      <c r="CX11" s="589"/>
      <c r="CY11" s="590"/>
      <c r="CZ11" s="641">
        <v>5.0999999999999996</v>
      </c>
      <c r="DA11" s="641"/>
      <c r="DB11" s="641"/>
      <c r="DC11" s="641"/>
      <c r="DD11" s="594">
        <v>1741646</v>
      </c>
      <c r="DE11" s="589"/>
      <c r="DF11" s="589"/>
      <c r="DG11" s="589"/>
      <c r="DH11" s="589"/>
      <c r="DI11" s="589"/>
      <c r="DJ11" s="589"/>
      <c r="DK11" s="589"/>
      <c r="DL11" s="589"/>
      <c r="DM11" s="589"/>
      <c r="DN11" s="589"/>
      <c r="DO11" s="589"/>
      <c r="DP11" s="590"/>
      <c r="DQ11" s="594">
        <v>1438417</v>
      </c>
      <c r="DR11" s="589"/>
      <c r="DS11" s="589"/>
      <c r="DT11" s="589"/>
      <c r="DU11" s="589"/>
      <c r="DV11" s="589"/>
      <c r="DW11" s="589"/>
      <c r="DX11" s="589"/>
      <c r="DY11" s="589"/>
      <c r="DZ11" s="589"/>
      <c r="EA11" s="589"/>
      <c r="EB11" s="589"/>
      <c r="EC11" s="624"/>
    </row>
    <row r="12" spans="2:143" ht="11.25" customHeight="1">
      <c r="B12" s="585" t="s">
        <v>230</v>
      </c>
      <c r="C12" s="586"/>
      <c r="D12" s="586"/>
      <c r="E12" s="586"/>
      <c r="F12" s="586"/>
      <c r="G12" s="586"/>
      <c r="H12" s="586"/>
      <c r="I12" s="586"/>
      <c r="J12" s="586"/>
      <c r="K12" s="586"/>
      <c r="L12" s="586"/>
      <c r="M12" s="586"/>
      <c r="N12" s="586"/>
      <c r="O12" s="586"/>
      <c r="P12" s="586"/>
      <c r="Q12" s="587"/>
      <c r="R12" s="588" t="s">
        <v>112</v>
      </c>
      <c r="S12" s="589"/>
      <c r="T12" s="589"/>
      <c r="U12" s="589"/>
      <c r="V12" s="589"/>
      <c r="W12" s="589"/>
      <c r="X12" s="589"/>
      <c r="Y12" s="590"/>
      <c r="Z12" s="641" t="s">
        <v>112</v>
      </c>
      <c r="AA12" s="641"/>
      <c r="AB12" s="641"/>
      <c r="AC12" s="641"/>
      <c r="AD12" s="642" t="s">
        <v>112</v>
      </c>
      <c r="AE12" s="642"/>
      <c r="AF12" s="642"/>
      <c r="AG12" s="642"/>
      <c r="AH12" s="642"/>
      <c r="AI12" s="642"/>
      <c r="AJ12" s="642"/>
      <c r="AK12" s="642"/>
      <c r="AL12" s="611" t="s">
        <v>112</v>
      </c>
      <c r="AM12" s="643"/>
      <c r="AN12" s="643"/>
      <c r="AO12" s="644"/>
      <c r="AP12" s="585" t="s">
        <v>231</v>
      </c>
      <c r="AQ12" s="586"/>
      <c r="AR12" s="586"/>
      <c r="AS12" s="586"/>
      <c r="AT12" s="586"/>
      <c r="AU12" s="586"/>
      <c r="AV12" s="586"/>
      <c r="AW12" s="586"/>
      <c r="AX12" s="586"/>
      <c r="AY12" s="586"/>
      <c r="AZ12" s="586"/>
      <c r="BA12" s="586"/>
      <c r="BB12" s="586"/>
      <c r="BC12" s="586"/>
      <c r="BD12" s="586"/>
      <c r="BE12" s="586"/>
      <c r="BF12" s="587"/>
      <c r="BG12" s="588">
        <v>6935669</v>
      </c>
      <c r="BH12" s="589"/>
      <c r="BI12" s="589"/>
      <c r="BJ12" s="589"/>
      <c r="BK12" s="589"/>
      <c r="BL12" s="589"/>
      <c r="BM12" s="589"/>
      <c r="BN12" s="590"/>
      <c r="BO12" s="641">
        <v>43.5</v>
      </c>
      <c r="BP12" s="641"/>
      <c r="BQ12" s="641"/>
      <c r="BR12" s="641"/>
      <c r="BS12" s="594" t="s">
        <v>112</v>
      </c>
      <c r="BT12" s="589"/>
      <c r="BU12" s="589"/>
      <c r="BV12" s="589"/>
      <c r="BW12" s="589"/>
      <c r="BX12" s="589"/>
      <c r="BY12" s="589"/>
      <c r="BZ12" s="589"/>
      <c r="CA12" s="589"/>
      <c r="CB12" s="624"/>
      <c r="CD12" s="625" t="s">
        <v>232</v>
      </c>
      <c r="CE12" s="622"/>
      <c r="CF12" s="622"/>
      <c r="CG12" s="622"/>
      <c r="CH12" s="622"/>
      <c r="CI12" s="622"/>
      <c r="CJ12" s="622"/>
      <c r="CK12" s="622"/>
      <c r="CL12" s="622"/>
      <c r="CM12" s="622"/>
      <c r="CN12" s="622"/>
      <c r="CO12" s="622"/>
      <c r="CP12" s="622"/>
      <c r="CQ12" s="623"/>
      <c r="CR12" s="588">
        <v>1690537</v>
      </c>
      <c r="CS12" s="589"/>
      <c r="CT12" s="589"/>
      <c r="CU12" s="589"/>
      <c r="CV12" s="589"/>
      <c r="CW12" s="589"/>
      <c r="CX12" s="589"/>
      <c r="CY12" s="590"/>
      <c r="CZ12" s="641">
        <v>2.7</v>
      </c>
      <c r="DA12" s="641"/>
      <c r="DB12" s="641"/>
      <c r="DC12" s="641"/>
      <c r="DD12" s="594">
        <v>281567</v>
      </c>
      <c r="DE12" s="589"/>
      <c r="DF12" s="589"/>
      <c r="DG12" s="589"/>
      <c r="DH12" s="589"/>
      <c r="DI12" s="589"/>
      <c r="DJ12" s="589"/>
      <c r="DK12" s="589"/>
      <c r="DL12" s="589"/>
      <c r="DM12" s="589"/>
      <c r="DN12" s="589"/>
      <c r="DO12" s="589"/>
      <c r="DP12" s="590"/>
      <c r="DQ12" s="594">
        <v>638553</v>
      </c>
      <c r="DR12" s="589"/>
      <c r="DS12" s="589"/>
      <c r="DT12" s="589"/>
      <c r="DU12" s="589"/>
      <c r="DV12" s="589"/>
      <c r="DW12" s="589"/>
      <c r="DX12" s="589"/>
      <c r="DY12" s="589"/>
      <c r="DZ12" s="589"/>
      <c r="EA12" s="589"/>
      <c r="EB12" s="589"/>
      <c r="EC12" s="624"/>
    </row>
    <row r="13" spans="2:143" ht="11.25" customHeight="1">
      <c r="B13" s="585" t="s">
        <v>233</v>
      </c>
      <c r="C13" s="586"/>
      <c r="D13" s="586"/>
      <c r="E13" s="586"/>
      <c r="F13" s="586"/>
      <c r="G13" s="586"/>
      <c r="H13" s="586"/>
      <c r="I13" s="586"/>
      <c r="J13" s="586"/>
      <c r="K13" s="586"/>
      <c r="L13" s="586"/>
      <c r="M13" s="586"/>
      <c r="N13" s="586"/>
      <c r="O13" s="586"/>
      <c r="P13" s="586"/>
      <c r="Q13" s="587"/>
      <c r="R13" s="588">
        <v>103243</v>
      </c>
      <c r="S13" s="589"/>
      <c r="T13" s="589"/>
      <c r="U13" s="589"/>
      <c r="V13" s="589"/>
      <c r="W13" s="589"/>
      <c r="X13" s="589"/>
      <c r="Y13" s="590"/>
      <c r="Z13" s="641">
        <v>0.2</v>
      </c>
      <c r="AA13" s="641"/>
      <c r="AB13" s="641"/>
      <c r="AC13" s="641"/>
      <c r="AD13" s="642">
        <v>103243</v>
      </c>
      <c r="AE13" s="642"/>
      <c r="AF13" s="642"/>
      <c r="AG13" s="642"/>
      <c r="AH13" s="642"/>
      <c r="AI13" s="642"/>
      <c r="AJ13" s="642"/>
      <c r="AK13" s="642"/>
      <c r="AL13" s="611">
        <v>0.3</v>
      </c>
      <c r="AM13" s="643"/>
      <c r="AN13" s="643"/>
      <c r="AO13" s="644"/>
      <c r="AP13" s="585" t="s">
        <v>234</v>
      </c>
      <c r="AQ13" s="586"/>
      <c r="AR13" s="586"/>
      <c r="AS13" s="586"/>
      <c r="AT13" s="586"/>
      <c r="AU13" s="586"/>
      <c r="AV13" s="586"/>
      <c r="AW13" s="586"/>
      <c r="AX13" s="586"/>
      <c r="AY13" s="586"/>
      <c r="AZ13" s="586"/>
      <c r="BA13" s="586"/>
      <c r="BB13" s="586"/>
      <c r="BC13" s="586"/>
      <c r="BD13" s="586"/>
      <c r="BE13" s="586"/>
      <c r="BF13" s="587"/>
      <c r="BG13" s="588">
        <v>6909135</v>
      </c>
      <c r="BH13" s="589"/>
      <c r="BI13" s="589"/>
      <c r="BJ13" s="589"/>
      <c r="BK13" s="589"/>
      <c r="BL13" s="589"/>
      <c r="BM13" s="589"/>
      <c r="BN13" s="590"/>
      <c r="BO13" s="641">
        <v>43.4</v>
      </c>
      <c r="BP13" s="641"/>
      <c r="BQ13" s="641"/>
      <c r="BR13" s="641"/>
      <c r="BS13" s="594" t="s">
        <v>112</v>
      </c>
      <c r="BT13" s="589"/>
      <c r="BU13" s="589"/>
      <c r="BV13" s="589"/>
      <c r="BW13" s="589"/>
      <c r="BX13" s="589"/>
      <c r="BY13" s="589"/>
      <c r="BZ13" s="589"/>
      <c r="CA13" s="589"/>
      <c r="CB13" s="624"/>
      <c r="CD13" s="625" t="s">
        <v>235</v>
      </c>
      <c r="CE13" s="622"/>
      <c r="CF13" s="622"/>
      <c r="CG13" s="622"/>
      <c r="CH13" s="622"/>
      <c r="CI13" s="622"/>
      <c r="CJ13" s="622"/>
      <c r="CK13" s="622"/>
      <c r="CL13" s="622"/>
      <c r="CM13" s="622"/>
      <c r="CN13" s="622"/>
      <c r="CO13" s="622"/>
      <c r="CP13" s="622"/>
      <c r="CQ13" s="623"/>
      <c r="CR13" s="588">
        <v>9224809</v>
      </c>
      <c r="CS13" s="589"/>
      <c r="CT13" s="589"/>
      <c r="CU13" s="589"/>
      <c r="CV13" s="589"/>
      <c r="CW13" s="589"/>
      <c r="CX13" s="589"/>
      <c r="CY13" s="590"/>
      <c r="CZ13" s="641">
        <v>15</v>
      </c>
      <c r="DA13" s="641"/>
      <c r="DB13" s="641"/>
      <c r="DC13" s="641"/>
      <c r="DD13" s="594">
        <v>5602086</v>
      </c>
      <c r="DE13" s="589"/>
      <c r="DF13" s="589"/>
      <c r="DG13" s="589"/>
      <c r="DH13" s="589"/>
      <c r="DI13" s="589"/>
      <c r="DJ13" s="589"/>
      <c r="DK13" s="589"/>
      <c r="DL13" s="589"/>
      <c r="DM13" s="589"/>
      <c r="DN13" s="589"/>
      <c r="DO13" s="589"/>
      <c r="DP13" s="590"/>
      <c r="DQ13" s="594">
        <v>3847542</v>
      </c>
      <c r="DR13" s="589"/>
      <c r="DS13" s="589"/>
      <c r="DT13" s="589"/>
      <c r="DU13" s="589"/>
      <c r="DV13" s="589"/>
      <c r="DW13" s="589"/>
      <c r="DX13" s="589"/>
      <c r="DY13" s="589"/>
      <c r="DZ13" s="589"/>
      <c r="EA13" s="589"/>
      <c r="EB13" s="589"/>
      <c r="EC13" s="624"/>
    </row>
    <row r="14" spans="2:143" ht="11.25" customHeight="1">
      <c r="B14" s="585" t="s">
        <v>236</v>
      </c>
      <c r="C14" s="586"/>
      <c r="D14" s="586"/>
      <c r="E14" s="586"/>
      <c r="F14" s="586"/>
      <c r="G14" s="586"/>
      <c r="H14" s="586"/>
      <c r="I14" s="586"/>
      <c r="J14" s="586"/>
      <c r="K14" s="586"/>
      <c r="L14" s="586"/>
      <c r="M14" s="586"/>
      <c r="N14" s="586"/>
      <c r="O14" s="586"/>
      <c r="P14" s="586"/>
      <c r="Q14" s="587"/>
      <c r="R14" s="588" t="s">
        <v>112</v>
      </c>
      <c r="S14" s="589"/>
      <c r="T14" s="589"/>
      <c r="U14" s="589"/>
      <c r="V14" s="589"/>
      <c r="W14" s="589"/>
      <c r="X14" s="589"/>
      <c r="Y14" s="590"/>
      <c r="Z14" s="641" t="s">
        <v>112</v>
      </c>
      <c r="AA14" s="641"/>
      <c r="AB14" s="641"/>
      <c r="AC14" s="641"/>
      <c r="AD14" s="642" t="s">
        <v>112</v>
      </c>
      <c r="AE14" s="642"/>
      <c r="AF14" s="642"/>
      <c r="AG14" s="642"/>
      <c r="AH14" s="642"/>
      <c r="AI14" s="642"/>
      <c r="AJ14" s="642"/>
      <c r="AK14" s="642"/>
      <c r="AL14" s="611" t="s">
        <v>112</v>
      </c>
      <c r="AM14" s="643"/>
      <c r="AN14" s="643"/>
      <c r="AO14" s="644"/>
      <c r="AP14" s="585" t="s">
        <v>237</v>
      </c>
      <c r="AQ14" s="586"/>
      <c r="AR14" s="586"/>
      <c r="AS14" s="586"/>
      <c r="AT14" s="586"/>
      <c r="AU14" s="586"/>
      <c r="AV14" s="586"/>
      <c r="AW14" s="586"/>
      <c r="AX14" s="586"/>
      <c r="AY14" s="586"/>
      <c r="AZ14" s="586"/>
      <c r="BA14" s="586"/>
      <c r="BB14" s="586"/>
      <c r="BC14" s="586"/>
      <c r="BD14" s="586"/>
      <c r="BE14" s="586"/>
      <c r="BF14" s="587"/>
      <c r="BG14" s="588">
        <v>328663</v>
      </c>
      <c r="BH14" s="589"/>
      <c r="BI14" s="589"/>
      <c r="BJ14" s="589"/>
      <c r="BK14" s="589"/>
      <c r="BL14" s="589"/>
      <c r="BM14" s="589"/>
      <c r="BN14" s="590"/>
      <c r="BO14" s="641">
        <v>2.1</v>
      </c>
      <c r="BP14" s="641"/>
      <c r="BQ14" s="641"/>
      <c r="BR14" s="641"/>
      <c r="BS14" s="594" t="s">
        <v>112</v>
      </c>
      <c r="BT14" s="589"/>
      <c r="BU14" s="589"/>
      <c r="BV14" s="589"/>
      <c r="BW14" s="589"/>
      <c r="BX14" s="589"/>
      <c r="BY14" s="589"/>
      <c r="BZ14" s="589"/>
      <c r="CA14" s="589"/>
      <c r="CB14" s="624"/>
      <c r="CD14" s="625" t="s">
        <v>238</v>
      </c>
      <c r="CE14" s="622"/>
      <c r="CF14" s="622"/>
      <c r="CG14" s="622"/>
      <c r="CH14" s="622"/>
      <c r="CI14" s="622"/>
      <c r="CJ14" s="622"/>
      <c r="CK14" s="622"/>
      <c r="CL14" s="622"/>
      <c r="CM14" s="622"/>
      <c r="CN14" s="622"/>
      <c r="CO14" s="622"/>
      <c r="CP14" s="622"/>
      <c r="CQ14" s="623"/>
      <c r="CR14" s="588">
        <v>2555143</v>
      </c>
      <c r="CS14" s="589"/>
      <c r="CT14" s="589"/>
      <c r="CU14" s="589"/>
      <c r="CV14" s="589"/>
      <c r="CW14" s="589"/>
      <c r="CX14" s="589"/>
      <c r="CY14" s="590"/>
      <c r="CZ14" s="641">
        <v>4.2</v>
      </c>
      <c r="DA14" s="641"/>
      <c r="DB14" s="641"/>
      <c r="DC14" s="641"/>
      <c r="DD14" s="594">
        <v>560170</v>
      </c>
      <c r="DE14" s="589"/>
      <c r="DF14" s="589"/>
      <c r="DG14" s="589"/>
      <c r="DH14" s="589"/>
      <c r="DI14" s="589"/>
      <c r="DJ14" s="589"/>
      <c r="DK14" s="589"/>
      <c r="DL14" s="589"/>
      <c r="DM14" s="589"/>
      <c r="DN14" s="589"/>
      <c r="DO14" s="589"/>
      <c r="DP14" s="590"/>
      <c r="DQ14" s="594">
        <v>2111600</v>
      </c>
      <c r="DR14" s="589"/>
      <c r="DS14" s="589"/>
      <c r="DT14" s="589"/>
      <c r="DU14" s="589"/>
      <c r="DV14" s="589"/>
      <c r="DW14" s="589"/>
      <c r="DX14" s="589"/>
      <c r="DY14" s="589"/>
      <c r="DZ14" s="589"/>
      <c r="EA14" s="589"/>
      <c r="EB14" s="589"/>
      <c r="EC14" s="624"/>
    </row>
    <row r="15" spans="2:143" ht="11.25" customHeight="1">
      <c r="B15" s="585" t="s">
        <v>239</v>
      </c>
      <c r="C15" s="586"/>
      <c r="D15" s="586"/>
      <c r="E15" s="586"/>
      <c r="F15" s="586"/>
      <c r="G15" s="586"/>
      <c r="H15" s="586"/>
      <c r="I15" s="586"/>
      <c r="J15" s="586"/>
      <c r="K15" s="586"/>
      <c r="L15" s="586"/>
      <c r="M15" s="586"/>
      <c r="N15" s="586"/>
      <c r="O15" s="586"/>
      <c r="P15" s="586"/>
      <c r="Q15" s="587"/>
      <c r="R15" s="588">
        <v>53989</v>
      </c>
      <c r="S15" s="589"/>
      <c r="T15" s="589"/>
      <c r="U15" s="589"/>
      <c r="V15" s="589"/>
      <c r="W15" s="589"/>
      <c r="X15" s="589"/>
      <c r="Y15" s="590"/>
      <c r="Z15" s="641">
        <v>0.1</v>
      </c>
      <c r="AA15" s="641"/>
      <c r="AB15" s="641"/>
      <c r="AC15" s="641"/>
      <c r="AD15" s="642">
        <v>53989</v>
      </c>
      <c r="AE15" s="642"/>
      <c r="AF15" s="642"/>
      <c r="AG15" s="642"/>
      <c r="AH15" s="642"/>
      <c r="AI15" s="642"/>
      <c r="AJ15" s="642"/>
      <c r="AK15" s="642"/>
      <c r="AL15" s="611">
        <v>0.2</v>
      </c>
      <c r="AM15" s="643"/>
      <c r="AN15" s="643"/>
      <c r="AO15" s="644"/>
      <c r="AP15" s="585" t="s">
        <v>240</v>
      </c>
      <c r="AQ15" s="586"/>
      <c r="AR15" s="586"/>
      <c r="AS15" s="586"/>
      <c r="AT15" s="586"/>
      <c r="AU15" s="586"/>
      <c r="AV15" s="586"/>
      <c r="AW15" s="586"/>
      <c r="AX15" s="586"/>
      <c r="AY15" s="586"/>
      <c r="AZ15" s="586"/>
      <c r="BA15" s="586"/>
      <c r="BB15" s="586"/>
      <c r="BC15" s="586"/>
      <c r="BD15" s="586"/>
      <c r="BE15" s="586"/>
      <c r="BF15" s="587"/>
      <c r="BG15" s="588">
        <v>1199817</v>
      </c>
      <c r="BH15" s="589"/>
      <c r="BI15" s="589"/>
      <c r="BJ15" s="589"/>
      <c r="BK15" s="589"/>
      <c r="BL15" s="589"/>
      <c r="BM15" s="589"/>
      <c r="BN15" s="590"/>
      <c r="BO15" s="641">
        <v>7.5</v>
      </c>
      <c r="BP15" s="641"/>
      <c r="BQ15" s="641"/>
      <c r="BR15" s="641"/>
      <c r="BS15" s="594" t="s">
        <v>112</v>
      </c>
      <c r="BT15" s="589"/>
      <c r="BU15" s="589"/>
      <c r="BV15" s="589"/>
      <c r="BW15" s="589"/>
      <c r="BX15" s="589"/>
      <c r="BY15" s="589"/>
      <c r="BZ15" s="589"/>
      <c r="CA15" s="589"/>
      <c r="CB15" s="624"/>
      <c r="CD15" s="625" t="s">
        <v>241</v>
      </c>
      <c r="CE15" s="622"/>
      <c r="CF15" s="622"/>
      <c r="CG15" s="622"/>
      <c r="CH15" s="622"/>
      <c r="CI15" s="622"/>
      <c r="CJ15" s="622"/>
      <c r="CK15" s="622"/>
      <c r="CL15" s="622"/>
      <c r="CM15" s="622"/>
      <c r="CN15" s="622"/>
      <c r="CO15" s="622"/>
      <c r="CP15" s="622"/>
      <c r="CQ15" s="623"/>
      <c r="CR15" s="588">
        <v>5878520</v>
      </c>
      <c r="CS15" s="589"/>
      <c r="CT15" s="589"/>
      <c r="CU15" s="589"/>
      <c r="CV15" s="589"/>
      <c r="CW15" s="589"/>
      <c r="CX15" s="589"/>
      <c r="CY15" s="590"/>
      <c r="CZ15" s="641">
        <v>9.6</v>
      </c>
      <c r="DA15" s="641"/>
      <c r="DB15" s="641"/>
      <c r="DC15" s="641"/>
      <c r="DD15" s="594">
        <v>1092394</v>
      </c>
      <c r="DE15" s="589"/>
      <c r="DF15" s="589"/>
      <c r="DG15" s="589"/>
      <c r="DH15" s="589"/>
      <c r="DI15" s="589"/>
      <c r="DJ15" s="589"/>
      <c r="DK15" s="589"/>
      <c r="DL15" s="589"/>
      <c r="DM15" s="589"/>
      <c r="DN15" s="589"/>
      <c r="DO15" s="589"/>
      <c r="DP15" s="590"/>
      <c r="DQ15" s="594">
        <v>4627538</v>
      </c>
      <c r="DR15" s="589"/>
      <c r="DS15" s="589"/>
      <c r="DT15" s="589"/>
      <c r="DU15" s="589"/>
      <c r="DV15" s="589"/>
      <c r="DW15" s="589"/>
      <c r="DX15" s="589"/>
      <c r="DY15" s="589"/>
      <c r="DZ15" s="589"/>
      <c r="EA15" s="589"/>
      <c r="EB15" s="589"/>
      <c r="EC15" s="624"/>
    </row>
    <row r="16" spans="2:143" ht="11.25" customHeight="1">
      <c r="B16" s="585" t="s">
        <v>242</v>
      </c>
      <c r="C16" s="586"/>
      <c r="D16" s="586"/>
      <c r="E16" s="586"/>
      <c r="F16" s="586"/>
      <c r="G16" s="586"/>
      <c r="H16" s="586"/>
      <c r="I16" s="586"/>
      <c r="J16" s="586"/>
      <c r="K16" s="586"/>
      <c r="L16" s="586"/>
      <c r="M16" s="586"/>
      <c r="N16" s="586"/>
      <c r="O16" s="586"/>
      <c r="P16" s="586"/>
      <c r="Q16" s="587"/>
      <c r="R16" s="588">
        <v>19069770</v>
      </c>
      <c r="S16" s="589"/>
      <c r="T16" s="589"/>
      <c r="U16" s="589"/>
      <c r="V16" s="589"/>
      <c r="W16" s="589"/>
      <c r="X16" s="589"/>
      <c r="Y16" s="590"/>
      <c r="Z16" s="641">
        <v>29.4</v>
      </c>
      <c r="AA16" s="641"/>
      <c r="AB16" s="641"/>
      <c r="AC16" s="641"/>
      <c r="AD16" s="642">
        <v>16987030</v>
      </c>
      <c r="AE16" s="642"/>
      <c r="AF16" s="642"/>
      <c r="AG16" s="642"/>
      <c r="AH16" s="642"/>
      <c r="AI16" s="642"/>
      <c r="AJ16" s="642"/>
      <c r="AK16" s="642"/>
      <c r="AL16" s="611">
        <v>48.9</v>
      </c>
      <c r="AM16" s="643"/>
      <c r="AN16" s="643"/>
      <c r="AO16" s="644"/>
      <c r="AP16" s="585" t="s">
        <v>243</v>
      </c>
      <c r="AQ16" s="586"/>
      <c r="AR16" s="586"/>
      <c r="AS16" s="586"/>
      <c r="AT16" s="586"/>
      <c r="AU16" s="586"/>
      <c r="AV16" s="586"/>
      <c r="AW16" s="586"/>
      <c r="AX16" s="586"/>
      <c r="AY16" s="586"/>
      <c r="AZ16" s="586"/>
      <c r="BA16" s="586"/>
      <c r="BB16" s="586"/>
      <c r="BC16" s="586"/>
      <c r="BD16" s="586"/>
      <c r="BE16" s="586"/>
      <c r="BF16" s="587"/>
      <c r="BG16" s="588" t="s">
        <v>112</v>
      </c>
      <c r="BH16" s="589"/>
      <c r="BI16" s="589"/>
      <c r="BJ16" s="589"/>
      <c r="BK16" s="589"/>
      <c r="BL16" s="589"/>
      <c r="BM16" s="589"/>
      <c r="BN16" s="590"/>
      <c r="BO16" s="641" t="s">
        <v>112</v>
      </c>
      <c r="BP16" s="641"/>
      <c r="BQ16" s="641"/>
      <c r="BR16" s="641"/>
      <c r="BS16" s="594" t="s">
        <v>112</v>
      </c>
      <c r="BT16" s="589"/>
      <c r="BU16" s="589"/>
      <c r="BV16" s="589"/>
      <c r="BW16" s="589"/>
      <c r="BX16" s="589"/>
      <c r="BY16" s="589"/>
      <c r="BZ16" s="589"/>
      <c r="CA16" s="589"/>
      <c r="CB16" s="624"/>
      <c r="CD16" s="625" t="s">
        <v>244</v>
      </c>
      <c r="CE16" s="622"/>
      <c r="CF16" s="622"/>
      <c r="CG16" s="622"/>
      <c r="CH16" s="622"/>
      <c r="CI16" s="622"/>
      <c r="CJ16" s="622"/>
      <c r="CK16" s="622"/>
      <c r="CL16" s="622"/>
      <c r="CM16" s="622"/>
      <c r="CN16" s="622"/>
      <c r="CO16" s="622"/>
      <c r="CP16" s="622"/>
      <c r="CQ16" s="623"/>
      <c r="CR16" s="588">
        <v>391611</v>
      </c>
      <c r="CS16" s="589"/>
      <c r="CT16" s="589"/>
      <c r="CU16" s="589"/>
      <c r="CV16" s="589"/>
      <c r="CW16" s="589"/>
      <c r="CX16" s="589"/>
      <c r="CY16" s="590"/>
      <c r="CZ16" s="641">
        <v>0.6</v>
      </c>
      <c r="DA16" s="641"/>
      <c r="DB16" s="641"/>
      <c r="DC16" s="641"/>
      <c r="DD16" s="594" t="s">
        <v>112</v>
      </c>
      <c r="DE16" s="589"/>
      <c r="DF16" s="589"/>
      <c r="DG16" s="589"/>
      <c r="DH16" s="589"/>
      <c r="DI16" s="589"/>
      <c r="DJ16" s="589"/>
      <c r="DK16" s="589"/>
      <c r="DL16" s="589"/>
      <c r="DM16" s="589"/>
      <c r="DN16" s="589"/>
      <c r="DO16" s="589"/>
      <c r="DP16" s="590"/>
      <c r="DQ16" s="594">
        <v>97361</v>
      </c>
      <c r="DR16" s="589"/>
      <c r="DS16" s="589"/>
      <c r="DT16" s="589"/>
      <c r="DU16" s="589"/>
      <c r="DV16" s="589"/>
      <c r="DW16" s="589"/>
      <c r="DX16" s="589"/>
      <c r="DY16" s="589"/>
      <c r="DZ16" s="589"/>
      <c r="EA16" s="589"/>
      <c r="EB16" s="589"/>
      <c r="EC16" s="624"/>
    </row>
    <row r="17" spans="2:133" ht="11.25" customHeight="1">
      <c r="B17" s="585" t="s">
        <v>245</v>
      </c>
      <c r="C17" s="586"/>
      <c r="D17" s="586"/>
      <c r="E17" s="586"/>
      <c r="F17" s="586"/>
      <c r="G17" s="586"/>
      <c r="H17" s="586"/>
      <c r="I17" s="586"/>
      <c r="J17" s="586"/>
      <c r="K17" s="586"/>
      <c r="L17" s="586"/>
      <c r="M17" s="586"/>
      <c r="N17" s="586"/>
      <c r="O17" s="586"/>
      <c r="P17" s="586"/>
      <c r="Q17" s="587"/>
      <c r="R17" s="588">
        <v>16987030</v>
      </c>
      <c r="S17" s="589"/>
      <c r="T17" s="589"/>
      <c r="U17" s="589"/>
      <c r="V17" s="589"/>
      <c r="W17" s="589"/>
      <c r="X17" s="589"/>
      <c r="Y17" s="590"/>
      <c r="Z17" s="641">
        <v>26.2</v>
      </c>
      <c r="AA17" s="641"/>
      <c r="AB17" s="641"/>
      <c r="AC17" s="641"/>
      <c r="AD17" s="642">
        <v>16987030</v>
      </c>
      <c r="AE17" s="642"/>
      <c r="AF17" s="642"/>
      <c r="AG17" s="642"/>
      <c r="AH17" s="642"/>
      <c r="AI17" s="642"/>
      <c r="AJ17" s="642"/>
      <c r="AK17" s="642"/>
      <c r="AL17" s="611">
        <v>48.9</v>
      </c>
      <c r="AM17" s="643"/>
      <c r="AN17" s="643"/>
      <c r="AO17" s="644"/>
      <c r="AP17" s="585" t="s">
        <v>246</v>
      </c>
      <c r="AQ17" s="586"/>
      <c r="AR17" s="586"/>
      <c r="AS17" s="586"/>
      <c r="AT17" s="586"/>
      <c r="AU17" s="586"/>
      <c r="AV17" s="586"/>
      <c r="AW17" s="586"/>
      <c r="AX17" s="586"/>
      <c r="AY17" s="586"/>
      <c r="AZ17" s="586"/>
      <c r="BA17" s="586"/>
      <c r="BB17" s="586"/>
      <c r="BC17" s="586"/>
      <c r="BD17" s="586"/>
      <c r="BE17" s="586"/>
      <c r="BF17" s="587"/>
      <c r="BG17" s="588" t="s">
        <v>112</v>
      </c>
      <c r="BH17" s="589"/>
      <c r="BI17" s="589"/>
      <c r="BJ17" s="589"/>
      <c r="BK17" s="589"/>
      <c r="BL17" s="589"/>
      <c r="BM17" s="589"/>
      <c r="BN17" s="590"/>
      <c r="BO17" s="641" t="s">
        <v>112</v>
      </c>
      <c r="BP17" s="641"/>
      <c r="BQ17" s="641"/>
      <c r="BR17" s="641"/>
      <c r="BS17" s="594" t="s">
        <v>112</v>
      </c>
      <c r="BT17" s="589"/>
      <c r="BU17" s="589"/>
      <c r="BV17" s="589"/>
      <c r="BW17" s="589"/>
      <c r="BX17" s="589"/>
      <c r="BY17" s="589"/>
      <c r="BZ17" s="589"/>
      <c r="CA17" s="589"/>
      <c r="CB17" s="624"/>
      <c r="CD17" s="625" t="s">
        <v>247</v>
      </c>
      <c r="CE17" s="622"/>
      <c r="CF17" s="622"/>
      <c r="CG17" s="622"/>
      <c r="CH17" s="622"/>
      <c r="CI17" s="622"/>
      <c r="CJ17" s="622"/>
      <c r="CK17" s="622"/>
      <c r="CL17" s="622"/>
      <c r="CM17" s="622"/>
      <c r="CN17" s="622"/>
      <c r="CO17" s="622"/>
      <c r="CP17" s="622"/>
      <c r="CQ17" s="623"/>
      <c r="CR17" s="588">
        <v>7161814</v>
      </c>
      <c r="CS17" s="589"/>
      <c r="CT17" s="589"/>
      <c r="CU17" s="589"/>
      <c r="CV17" s="589"/>
      <c r="CW17" s="589"/>
      <c r="CX17" s="589"/>
      <c r="CY17" s="590"/>
      <c r="CZ17" s="641">
        <v>11.6</v>
      </c>
      <c r="DA17" s="641"/>
      <c r="DB17" s="641"/>
      <c r="DC17" s="641"/>
      <c r="DD17" s="594" t="s">
        <v>112</v>
      </c>
      <c r="DE17" s="589"/>
      <c r="DF17" s="589"/>
      <c r="DG17" s="589"/>
      <c r="DH17" s="589"/>
      <c r="DI17" s="589"/>
      <c r="DJ17" s="589"/>
      <c r="DK17" s="589"/>
      <c r="DL17" s="589"/>
      <c r="DM17" s="589"/>
      <c r="DN17" s="589"/>
      <c r="DO17" s="589"/>
      <c r="DP17" s="590"/>
      <c r="DQ17" s="594">
        <v>7024269</v>
      </c>
      <c r="DR17" s="589"/>
      <c r="DS17" s="589"/>
      <c r="DT17" s="589"/>
      <c r="DU17" s="589"/>
      <c r="DV17" s="589"/>
      <c r="DW17" s="589"/>
      <c r="DX17" s="589"/>
      <c r="DY17" s="589"/>
      <c r="DZ17" s="589"/>
      <c r="EA17" s="589"/>
      <c r="EB17" s="589"/>
      <c r="EC17" s="624"/>
    </row>
    <row r="18" spans="2:133" ht="11.25" customHeight="1">
      <c r="B18" s="585" t="s">
        <v>248</v>
      </c>
      <c r="C18" s="586"/>
      <c r="D18" s="586"/>
      <c r="E18" s="586"/>
      <c r="F18" s="586"/>
      <c r="G18" s="586"/>
      <c r="H18" s="586"/>
      <c r="I18" s="586"/>
      <c r="J18" s="586"/>
      <c r="K18" s="586"/>
      <c r="L18" s="586"/>
      <c r="M18" s="586"/>
      <c r="N18" s="586"/>
      <c r="O18" s="586"/>
      <c r="P18" s="586"/>
      <c r="Q18" s="587"/>
      <c r="R18" s="588">
        <v>1501464</v>
      </c>
      <c r="S18" s="589"/>
      <c r="T18" s="589"/>
      <c r="U18" s="589"/>
      <c r="V18" s="589"/>
      <c r="W18" s="589"/>
      <c r="X18" s="589"/>
      <c r="Y18" s="590"/>
      <c r="Z18" s="641">
        <v>2.2999999999999998</v>
      </c>
      <c r="AA18" s="641"/>
      <c r="AB18" s="641"/>
      <c r="AC18" s="641"/>
      <c r="AD18" s="642" t="s">
        <v>112</v>
      </c>
      <c r="AE18" s="642"/>
      <c r="AF18" s="642"/>
      <c r="AG18" s="642"/>
      <c r="AH18" s="642"/>
      <c r="AI18" s="642"/>
      <c r="AJ18" s="642"/>
      <c r="AK18" s="642"/>
      <c r="AL18" s="611" t="s">
        <v>112</v>
      </c>
      <c r="AM18" s="643"/>
      <c r="AN18" s="643"/>
      <c r="AO18" s="644"/>
      <c r="AP18" s="585" t="s">
        <v>249</v>
      </c>
      <c r="AQ18" s="586"/>
      <c r="AR18" s="586"/>
      <c r="AS18" s="586"/>
      <c r="AT18" s="586"/>
      <c r="AU18" s="586"/>
      <c r="AV18" s="586"/>
      <c r="AW18" s="586"/>
      <c r="AX18" s="586"/>
      <c r="AY18" s="586"/>
      <c r="AZ18" s="586"/>
      <c r="BA18" s="586"/>
      <c r="BB18" s="586"/>
      <c r="BC18" s="586"/>
      <c r="BD18" s="586"/>
      <c r="BE18" s="586"/>
      <c r="BF18" s="587"/>
      <c r="BG18" s="588" t="s">
        <v>112</v>
      </c>
      <c r="BH18" s="589"/>
      <c r="BI18" s="589"/>
      <c r="BJ18" s="589"/>
      <c r="BK18" s="589"/>
      <c r="BL18" s="589"/>
      <c r="BM18" s="589"/>
      <c r="BN18" s="590"/>
      <c r="BO18" s="641" t="s">
        <v>112</v>
      </c>
      <c r="BP18" s="641"/>
      <c r="BQ18" s="641"/>
      <c r="BR18" s="641"/>
      <c r="BS18" s="594" t="s">
        <v>112</v>
      </c>
      <c r="BT18" s="589"/>
      <c r="BU18" s="589"/>
      <c r="BV18" s="589"/>
      <c r="BW18" s="589"/>
      <c r="BX18" s="589"/>
      <c r="BY18" s="589"/>
      <c r="BZ18" s="589"/>
      <c r="CA18" s="589"/>
      <c r="CB18" s="624"/>
      <c r="CD18" s="625" t="s">
        <v>250</v>
      </c>
      <c r="CE18" s="622"/>
      <c r="CF18" s="622"/>
      <c r="CG18" s="622"/>
      <c r="CH18" s="622"/>
      <c r="CI18" s="622"/>
      <c r="CJ18" s="622"/>
      <c r="CK18" s="622"/>
      <c r="CL18" s="622"/>
      <c r="CM18" s="622"/>
      <c r="CN18" s="622"/>
      <c r="CO18" s="622"/>
      <c r="CP18" s="622"/>
      <c r="CQ18" s="623"/>
      <c r="CR18" s="588" t="s">
        <v>112</v>
      </c>
      <c r="CS18" s="589"/>
      <c r="CT18" s="589"/>
      <c r="CU18" s="589"/>
      <c r="CV18" s="589"/>
      <c r="CW18" s="589"/>
      <c r="CX18" s="589"/>
      <c r="CY18" s="590"/>
      <c r="CZ18" s="641" t="s">
        <v>112</v>
      </c>
      <c r="DA18" s="641"/>
      <c r="DB18" s="641"/>
      <c r="DC18" s="641"/>
      <c r="DD18" s="594" t="s">
        <v>112</v>
      </c>
      <c r="DE18" s="589"/>
      <c r="DF18" s="589"/>
      <c r="DG18" s="589"/>
      <c r="DH18" s="589"/>
      <c r="DI18" s="589"/>
      <c r="DJ18" s="589"/>
      <c r="DK18" s="589"/>
      <c r="DL18" s="589"/>
      <c r="DM18" s="589"/>
      <c r="DN18" s="589"/>
      <c r="DO18" s="589"/>
      <c r="DP18" s="590"/>
      <c r="DQ18" s="594" t="s">
        <v>112</v>
      </c>
      <c r="DR18" s="589"/>
      <c r="DS18" s="589"/>
      <c r="DT18" s="589"/>
      <c r="DU18" s="589"/>
      <c r="DV18" s="589"/>
      <c r="DW18" s="589"/>
      <c r="DX18" s="589"/>
      <c r="DY18" s="589"/>
      <c r="DZ18" s="589"/>
      <c r="EA18" s="589"/>
      <c r="EB18" s="589"/>
      <c r="EC18" s="624"/>
    </row>
    <row r="19" spans="2:133" ht="11.25" customHeight="1">
      <c r="B19" s="585" t="s">
        <v>251</v>
      </c>
      <c r="C19" s="586"/>
      <c r="D19" s="586"/>
      <c r="E19" s="586"/>
      <c r="F19" s="586"/>
      <c r="G19" s="586"/>
      <c r="H19" s="586"/>
      <c r="I19" s="586"/>
      <c r="J19" s="586"/>
      <c r="K19" s="586"/>
      <c r="L19" s="586"/>
      <c r="M19" s="586"/>
      <c r="N19" s="586"/>
      <c r="O19" s="586"/>
      <c r="P19" s="586"/>
      <c r="Q19" s="587"/>
      <c r="R19" s="588">
        <v>581276</v>
      </c>
      <c r="S19" s="589"/>
      <c r="T19" s="589"/>
      <c r="U19" s="589"/>
      <c r="V19" s="589"/>
      <c r="W19" s="589"/>
      <c r="X19" s="589"/>
      <c r="Y19" s="590"/>
      <c r="Z19" s="641">
        <v>0.9</v>
      </c>
      <c r="AA19" s="641"/>
      <c r="AB19" s="641"/>
      <c r="AC19" s="641"/>
      <c r="AD19" s="642" t="s">
        <v>112</v>
      </c>
      <c r="AE19" s="642"/>
      <c r="AF19" s="642"/>
      <c r="AG19" s="642"/>
      <c r="AH19" s="642"/>
      <c r="AI19" s="642"/>
      <c r="AJ19" s="642"/>
      <c r="AK19" s="642"/>
      <c r="AL19" s="611" t="s">
        <v>112</v>
      </c>
      <c r="AM19" s="643"/>
      <c r="AN19" s="643"/>
      <c r="AO19" s="644"/>
      <c r="AP19" s="585" t="s">
        <v>252</v>
      </c>
      <c r="AQ19" s="586"/>
      <c r="AR19" s="586"/>
      <c r="AS19" s="586"/>
      <c r="AT19" s="586"/>
      <c r="AU19" s="586"/>
      <c r="AV19" s="586"/>
      <c r="AW19" s="586"/>
      <c r="AX19" s="586"/>
      <c r="AY19" s="586"/>
      <c r="AZ19" s="586"/>
      <c r="BA19" s="586"/>
      <c r="BB19" s="586"/>
      <c r="BC19" s="586"/>
      <c r="BD19" s="586"/>
      <c r="BE19" s="586"/>
      <c r="BF19" s="587"/>
      <c r="BG19" s="588">
        <v>808582</v>
      </c>
      <c r="BH19" s="589"/>
      <c r="BI19" s="589"/>
      <c r="BJ19" s="589"/>
      <c r="BK19" s="589"/>
      <c r="BL19" s="589"/>
      <c r="BM19" s="589"/>
      <c r="BN19" s="590"/>
      <c r="BO19" s="641">
        <v>5.0999999999999996</v>
      </c>
      <c r="BP19" s="641"/>
      <c r="BQ19" s="641"/>
      <c r="BR19" s="641"/>
      <c r="BS19" s="594" t="s">
        <v>112</v>
      </c>
      <c r="BT19" s="589"/>
      <c r="BU19" s="589"/>
      <c r="BV19" s="589"/>
      <c r="BW19" s="589"/>
      <c r="BX19" s="589"/>
      <c r="BY19" s="589"/>
      <c r="BZ19" s="589"/>
      <c r="CA19" s="589"/>
      <c r="CB19" s="624"/>
      <c r="CD19" s="625" t="s">
        <v>253</v>
      </c>
      <c r="CE19" s="622"/>
      <c r="CF19" s="622"/>
      <c r="CG19" s="622"/>
      <c r="CH19" s="622"/>
      <c r="CI19" s="622"/>
      <c r="CJ19" s="622"/>
      <c r="CK19" s="622"/>
      <c r="CL19" s="622"/>
      <c r="CM19" s="622"/>
      <c r="CN19" s="622"/>
      <c r="CO19" s="622"/>
      <c r="CP19" s="622"/>
      <c r="CQ19" s="623"/>
      <c r="CR19" s="588" t="s">
        <v>112</v>
      </c>
      <c r="CS19" s="589"/>
      <c r="CT19" s="589"/>
      <c r="CU19" s="589"/>
      <c r="CV19" s="589"/>
      <c r="CW19" s="589"/>
      <c r="CX19" s="589"/>
      <c r="CY19" s="590"/>
      <c r="CZ19" s="641" t="s">
        <v>112</v>
      </c>
      <c r="DA19" s="641"/>
      <c r="DB19" s="641"/>
      <c r="DC19" s="641"/>
      <c r="DD19" s="594" t="s">
        <v>112</v>
      </c>
      <c r="DE19" s="589"/>
      <c r="DF19" s="589"/>
      <c r="DG19" s="589"/>
      <c r="DH19" s="589"/>
      <c r="DI19" s="589"/>
      <c r="DJ19" s="589"/>
      <c r="DK19" s="589"/>
      <c r="DL19" s="589"/>
      <c r="DM19" s="589"/>
      <c r="DN19" s="589"/>
      <c r="DO19" s="589"/>
      <c r="DP19" s="590"/>
      <c r="DQ19" s="594" t="s">
        <v>112</v>
      </c>
      <c r="DR19" s="589"/>
      <c r="DS19" s="589"/>
      <c r="DT19" s="589"/>
      <c r="DU19" s="589"/>
      <c r="DV19" s="589"/>
      <c r="DW19" s="589"/>
      <c r="DX19" s="589"/>
      <c r="DY19" s="589"/>
      <c r="DZ19" s="589"/>
      <c r="EA19" s="589"/>
      <c r="EB19" s="589"/>
      <c r="EC19" s="624"/>
    </row>
    <row r="20" spans="2:133" ht="11.25" customHeight="1">
      <c r="B20" s="585" t="s">
        <v>254</v>
      </c>
      <c r="C20" s="586"/>
      <c r="D20" s="586"/>
      <c r="E20" s="586"/>
      <c r="F20" s="586"/>
      <c r="G20" s="586"/>
      <c r="H20" s="586"/>
      <c r="I20" s="586"/>
      <c r="J20" s="586"/>
      <c r="K20" s="586"/>
      <c r="L20" s="586"/>
      <c r="M20" s="586"/>
      <c r="N20" s="586"/>
      <c r="O20" s="586"/>
      <c r="P20" s="586"/>
      <c r="Q20" s="587"/>
      <c r="R20" s="588">
        <v>37402133</v>
      </c>
      <c r="S20" s="589"/>
      <c r="T20" s="589"/>
      <c r="U20" s="589"/>
      <c r="V20" s="589"/>
      <c r="W20" s="589"/>
      <c r="X20" s="589"/>
      <c r="Y20" s="590"/>
      <c r="Z20" s="641">
        <v>57.6</v>
      </c>
      <c r="AA20" s="641"/>
      <c r="AB20" s="641"/>
      <c r="AC20" s="641"/>
      <c r="AD20" s="642">
        <v>34600336</v>
      </c>
      <c r="AE20" s="642"/>
      <c r="AF20" s="642"/>
      <c r="AG20" s="642"/>
      <c r="AH20" s="642"/>
      <c r="AI20" s="642"/>
      <c r="AJ20" s="642"/>
      <c r="AK20" s="642"/>
      <c r="AL20" s="611">
        <v>99.7</v>
      </c>
      <c r="AM20" s="643"/>
      <c r="AN20" s="643"/>
      <c r="AO20" s="644"/>
      <c r="AP20" s="585" t="s">
        <v>255</v>
      </c>
      <c r="AQ20" s="586"/>
      <c r="AR20" s="586"/>
      <c r="AS20" s="586"/>
      <c r="AT20" s="586"/>
      <c r="AU20" s="586"/>
      <c r="AV20" s="586"/>
      <c r="AW20" s="586"/>
      <c r="AX20" s="586"/>
      <c r="AY20" s="586"/>
      <c r="AZ20" s="586"/>
      <c r="BA20" s="586"/>
      <c r="BB20" s="586"/>
      <c r="BC20" s="586"/>
      <c r="BD20" s="586"/>
      <c r="BE20" s="586"/>
      <c r="BF20" s="587"/>
      <c r="BG20" s="588">
        <v>808582</v>
      </c>
      <c r="BH20" s="589"/>
      <c r="BI20" s="589"/>
      <c r="BJ20" s="589"/>
      <c r="BK20" s="589"/>
      <c r="BL20" s="589"/>
      <c r="BM20" s="589"/>
      <c r="BN20" s="590"/>
      <c r="BO20" s="641">
        <v>5.0999999999999996</v>
      </c>
      <c r="BP20" s="641"/>
      <c r="BQ20" s="641"/>
      <c r="BR20" s="641"/>
      <c r="BS20" s="594" t="s">
        <v>112</v>
      </c>
      <c r="BT20" s="589"/>
      <c r="BU20" s="589"/>
      <c r="BV20" s="589"/>
      <c r="BW20" s="589"/>
      <c r="BX20" s="589"/>
      <c r="BY20" s="589"/>
      <c r="BZ20" s="589"/>
      <c r="CA20" s="589"/>
      <c r="CB20" s="624"/>
      <c r="CD20" s="625" t="s">
        <v>256</v>
      </c>
      <c r="CE20" s="622"/>
      <c r="CF20" s="622"/>
      <c r="CG20" s="622"/>
      <c r="CH20" s="622"/>
      <c r="CI20" s="622"/>
      <c r="CJ20" s="622"/>
      <c r="CK20" s="622"/>
      <c r="CL20" s="622"/>
      <c r="CM20" s="622"/>
      <c r="CN20" s="622"/>
      <c r="CO20" s="622"/>
      <c r="CP20" s="622"/>
      <c r="CQ20" s="623"/>
      <c r="CR20" s="588">
        <v>61539304</v>
      </c>
      <c r="CS20" s="589"/>
      <c r="CT20" s="589"/>
      <c r="CU20" s="589"/>
      <c r="CV20" s="589"/>
      <c r="CW20" s="589"/>
      <c r="CX20" s="589"/>
      <c r="CY20" s="590"/>
      <c r="CZ20" s="641">
        <v>100</v>
      </c>
      <c r="DA20" s="641"/>
      <c r="DB20" s="641"/>
      <c r="DC20" s="641"/>
      <c r="DD20" s="594">
        <v>10133963</v>
      </c>
      <c r="DE20" s="589"/>
      <c r="DF20" s="589"/>
      <c r="DG20" s="589"/>
      <c r="DH20" s="589"/>
      <c r="DI20" s="589"/>
      <c r="DJ20" s="589"/>
      <c r="DK20" s="589"/>
      <c r="DL20" s="589"/>
      <c r="DM20" s="589"/>
      <c r="DN20" s="589"/>
      <c r="DO20" s="589"/>
      <c r="DP20" s="590"/>
      <c r="DQ20" s="594">
        <v>39663150</v>
      </c>
      <c r="DR20" s="589"/>
      <c r="DS20" s="589"/>
      <c r="DT20" s="589"/>
      <c r="DU20" s="589"/>
      <c r="DV20" s="589"/>
      <c r="DW20" s="589"/>
      <c r="DX20" s="589"/>
      <c r="DY20" s="589"/>
      <c r="DZ20" s="589"/>
      <c r="EA20" s="589"/>
      <c r="EB20" s="589"/>
      <c r="EC20" s="624"/>
    </row>
    <row r="21" spans="2:133" ht="11.25" customHeight="1">
      <c r="B21" s="585" t="s">
        <v>257</v>
      </c>
      <c r="C21" s="586"/>
      <c r="D21" s="586"/>
      <c r="E21" s="586"/>
      <c r="F21" s="586"/>
      <c r="G21" s="586"/>
      <c r="H21" s="586"/>
      <c r="I21" s="586"/>
      <c r="J21" s="586"/>
      <c r="K21" s="586"/>
      <c r="L21" s="586"/>
      <c r="M21" s="586"/>
      <c r="N21" s="586"/>
      <c r="O21" s="586"/>
      <c r="P21" s="586"/>
      <c r="Q21" s="587"/>
      <c r="R21" s="588">
        <v>17895</v>
      </c>
      <c r="S21" s="589"/>
      <c r="T21" s="589"/>
      <c r="U21" s="589"/>
      <c r="V21" s="589"/>
      <c r="W21" s="589"/>
      <c r="X21" s="589"/>
      <c r="Y21" s="590"/>
      <c r="Z21" s="641">
        <v>0</v>
      </c>
      <c r="AA21" s="641"/>
      <c r="AB21" s="641"/>
      <c r="AC21" s="641"/>
      <c r="AD21" s="642">
        <v>17895</v>
      </c>
      <c r="AE21" s="642"/>
      <c r="AF21" s="642"/>
      <c r="AG21" s="642"/>
      <c r="AH21" s="642"/>
      <c r="AI21" s="642"/>
      <c r="AJ21" s="642"/>
      <c r="AK21" s="642"/>
      <c r="AL21" s="611">
        <v>0.1</v>
      </c>
      <c r="AM21" s="643"/>
      <c r="AN21" s="643"/>
      <c r="AO21" s="644"/>
      <c r="AP21" s="679" t="s">
        <v>258</v>
      </c>
      <c r="AQ21" s="689"/>
      <c r="AR21" s="689"/>
      <c r="AS21" s="689"/>
      <c r="AT21" s="689"/>
      <c r="AU21" s="689"/>
      <c r="AV21" s="689"/>
      <c r="AW21" s="689"/>
      <c r="AX21" s="689"/>
      <c r="AY21" s="689"/>
      <c r="AZ21" s="689"/>
      <c r="BA21" s="689"/>
      <c r="BB21" s="689"/>
      <c r="BC21" s="689"/>
      <c r="BD21" s="689"/>
      <c r="BE21" s="689"/>
      <c r="BF21" s="681"/>
      <c r="BG21" s="588">
        <v>89525</v>
      </c>
      <c r="BH21" s="589"/>
      <c r="BI21" s="589"/>
      <c r="BJ21" s="589"/>
      <c r="BK21" s="589"/>
      <c r="BL21" s="589"/>
      <c r="BM21" s="589"/>
      <c r="BN21" s="590"/>
      <c r="BO21" s="641">
        <v>0.6</v>
      </c>
      <c r="BP21" s="641"/>
      <c r="BQ21" s="641"/>
      <c r="BR21" s="641"/>
      <c r="BS21" s="594" t="s">
        <v>112</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c r="B22" s="585" t="s">
        <v>259</v>
      </c>
      <c r="C22" s="586"/>
      <c r="D22" s="586"/>
      <c r="E22" s="586"/>
      <c r="F22" s="586"/>
      <c r="G22" s="586"/>
      <c r="H22" s="586"/>
      <c r="I22" s="586"/>
      <c r="J22" s="586"/>
      <c r="K22" s="586"/>
      <c r="L22" s="586"/>
      <c r="M22" s="586"/>
      <c r="N22" s="586"/>
      <c r="O22" s="586"/>
      <c r="P22" s="586"/>
      <c r="Q22" s="587"/>
      <c r="R22" s="588">
        <v>589347</v>
      </c>
      <c r="S22" s="589"/>
      <c r="T22" s="589"/>
      <c r="U22" s="589"/>
      <c r="V22" s="589"/>
      <c r="W22" s="589"/>
      <c r="X22" s="589"/>
      <c r="Y22" s="590"/>
      <c r="Z22" s="641">
        <v>0.9</v>
      </c>
      <c r="AA22" s="641"/>
      <c r="AB22" s="641"/>
      <c r="AC22" s="641"/>
      <c r="AD22" s="642" t="s">
        <v>112</v>
      </c>
      <c r="AE22" s="642"/>
      <c r="AF22" s="642"/>
      <c r="AG22" s="642"/>
      <c r="AH22" s="642"/>
      <c r="AI22" s="642"/>
      <c r="AJ22" s="642"/>
      <c r="AK22" s="642"/>
      <c r="AL22" s="611" t="s">
        <v>112</v>
      </c>
      <c r="AM22" s="643"/>
      <c r="AN22" s="643"/>
      <c r="AO22" s="644"/>
      <c r="AP22" s="679" t="s">
        <v>260</v>
      </c>
      <c r="AQ22" s="689"/>
      <c r="AR22" s="689"/>
      <c r="AS22" s="689"/>
      <c r="AT22" s="689"/>
      <c r="AU22" s="689"/>
      <c r="AV22" s="689"/>
      <c r="AW22" s="689"/>
      <c r="AX22" s="689"/>
      <c r="AY22" s="689"/>
      <c r="AZ22" s="689"/>
      <c r="BA22" s="689"/>
      <c r="BB22" s="689"/>
      <c r="BC22" s="689"/>
      <c r="BD22" s="689"/>
      <c r="BE22" s="689"/>
      <c r="BF22" s="681"/>
      <c r="BG22" s="588" t="s">
        <v>112</v>
      </c>
      <c r="BH22" s="589"/>
      <c r="BI22" s="589"/>
      <c r="BJ22" s="589"/>
      <c r="BK22" s="589"/>
      <c r="BL22" s="589"/>
      <c r="BM22" s="589"/>
      <c r="BN22" s="590"/>
      <c r="BO22" s="641" t="s">
        <v>112</v>
      </c>
      <c r="BP22" s="641"/>
      <c r="BQ22" s="641"/>
      <c r="BR22" s="641"/>
      <c r="BS22" s="594" t="s">
        <v>112</v>
      </c>
      <c r="BT22" s="589"/>
      <c r="BU22" s="589"/>
      <c r="BV22" s="589"/>
      <c r="BW22" s="589"/>
      <c r="BX22" s="589"/>
      <c r="BY22" s="589"/>
      <c r="BZ22" s="589"/>
      <c r="CA22" s="589"/>
      <c r="CB22" s="624"/>
      <c r="CD22" s="693" t="s">
        <v>261</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c r="B23" s="585" t="s">
        <v>262</v>
      </c>
      <c r="C23" s="586"/>
      <c r="D23" s="586"/>
      <c r="E23" s="586"/>
      <c r="F23" s="586"/>
      <c r="G23" s="586"/>
      <c r="H23" s="586"/>
      <c r="I23" s="586"/>
      <c r="J23" s="586"/>
      <c r="K23" s="586"/>
      <c r="L23" s="586"/>
      <c r="M23" s="586"/>
      <c r="N23" s="586"/>
      <c r="O23" s="586"/>
      <c r="P23" s="586"/>
      <c r="Q23" s="587"/>
      <c r="R23" s="588">
        <v>623538</v>
      </c>
      <c r="S23" s="589"/>
      <c r="T23" s="589"/>
      <c r="U23" s="589"/>
      <c r="V23" s="589"/>
      <c r="W23" s="589"/>
      <c r="X23" s="589"/>
      <c r="Y23" s="590"/>
      <c r="Z23" s="641">
        <v>1</v>
      </c>
      <c r="AA23" s="641"/>
      <c r="AB23" s="641"/>
      <c r="AC23" s="641"/>
      <c r="AD23" s="642">
        <v>27115</v>
      </c>
      <c r="AE23" s="642"/>
      <c r="AF23" s="642"/>
      <c r="AG23" s="642"/>
      <c r="AH23" s="642"/>
      <c r="AI23" s="642"/>
      <c r="AJ23" s="642"/>
      <c r="AK23" s="642"/>
      <c r="AL23" s="611">
        <v>0.1</v>
      </c>
      <c r="AM23" s="643"/>
      <c r="AN23" s="643"/>
      <c r="AO23" s="644"/>
      <c r="AP23" s="679" t="s">
        <v>263</v>
      </c>
      <c r="AQ23" s="689"/>
      <c r="AR23" s="689"/>
      <c r="AS23" s="689"/>
      <c r="AT23" s="689"/>
      <c r="AU23" s="689"/>
      <c r="AV23" s="689"/>
      <c r="AW23" s="689"/>
      <c r="AX23" s="689"/>
      <c r="AY23" s="689"/>
      <c r="AZ23" s="689"/>
      <c r="BA23" s="689"/>
      <c r="BB23" s="689"/>
      <c r="BC23" s="689"/>
      <c r="BD23" s="689"/>
      <c r="BE23" s="689"/>
      <c r="BF23" s="681"/>
      <c r="BG23" s="588">
        <v>719057</v>
      </c>
      <c r="BH23" s="589"/>
      <c r="BI23" s="589"/>
      <c r="BJ23" s="589"/>
      <c r="BK23" s="589"/>
      <c r="BL23" s="589"/>
      <c r="BM23" s="589"/>
      <c r="BN23" s="590"/>
      <c r="BO23" s="641">
        <v>4.5</v>
      </c>
      <c r="BP23" s="641"/>
      <c r="BQ23" s="641"/>
      <c r="BR23" s="641"/>
      <c r="BS23" s="594" t="s">
        <v>112</v>
      </c>
      <c r="BT23" s="589"/>
      <c r="BU23" s="589"/>
      <c r="BV23" s="589"/>
      <c r="BW23" s="589"/>
      <c r="BX23" s="589"/>
      <c r="BY23" s="589"/>
      <c r="BZ23" s="589"/>
      <c r="CA23" s="589"/>
      <c r="CB23" s="624"/>
      <c r="CD23" s="693" t="s">
        <v>202</v>
      </c>
      <c r="CE23" s="694"/>
      <c r="CF23" s="694"/>
      <c r="CG23" s="694"/>
      <c r="CH23" s="694"/>
      <c r="CI23" s="694"/>
      <c r="CJ23" s="694"/>
      <c r="CK23" s="694"/>
      <c r="CL23" s="694"/>
      <c r="CM23" s="694"/>
      <c r="CN23" s="694"/>
      <c r="CO23" s="694"/>
      <c r="CP23" s="694"/>
      <c r="CQ23" s="695"/>
      <c r="CR23" s="693" t="s">
        <v>264</v>
      </c>
      <c r="CS23" s="694"/>
      <c r="CT23" s="694"/>
      <c r="CU23" s="694"/>
      <c r="CV23" s="694"/>
      <c r="CW23" s="694"/>
      <c r="CX23" s="694"/>
      <c r="CY23" s="695"/>
      <c r="CZ23" s="693" t="s">
        <v>265</v>
      </c>
      <c r="DA23" s="694"/>
      <c r="DB23" s="694"/>
      <c r="DC23" s="695"/>
      <c r="DD23" s="693" t="s">
        <v>266</v>
      </c>
      <c r="DE23" s="694"/>
      <c r="DF23" s="694"/>
      <c r="DG23" s="694"/>
      <c r="DH23" s="694"/>
      <c r="DI23" s="694"/>
      <c r="DJ23" s="694"/>
      <c r="DK23" s="695"/>
      <c r="DL23" s="696" t="s">
        <v>267</v>
      </c>
      <c r="DM23" s="697"/>
      <c r="DN23" s="697"/>
      <c r="DO23" s="697"/>
      <c r="DP23" s="697"/>
      <c r="DQ23" s="697"/>
      <c r="DR23" s="697"/>
      <c r="DS23" s="697"/>
      <c r="DT23" s="697"/>
      <c r="DU23" s="697"/>
      <c r="DV23" s="698"/>
      <c r="DW23" s="693" t="s">
        <v>268</v>
      </c>
      <c r="DX23" s="694"/>
      <c r="DY23" s="694"/>
      <c r="DZ23" s="694"/>
      <c r="EA23" s="694"/>
      <c r="EB23" s="694"/>
      <c r="EC23" s="695"/>
    </row>
    <row r="24" spans="2:133" ht="11.25" customHeight="1">
      <c r="B24" s="585" t="s">
        <v>269</v>
      </c>
      <c r="C24" s="586"/>
      <c r="D24" s="586"/>
      <c r="E24" s="586"/>
      <c r="F24" s="586"/>
      <c r="G24" s="586"/>
      <c r="H24" s="586"/>
      <c r="I24" s="586"/>
      <c r="J24" s="586"/>
      <c r="K24" s="586"/>
      <c r="L24" s="586"/>
      <c r="M24" s="586"/>
      <c r="N24" s="586"/>
      <c r="O24" s="586"/>
      <c r="P24" s="586"/>
      <c r="Q24" s="587"/>
      <c r="R24" s="588">
        <v>96425</v>
      </c>
      <c r="S24" s="589"/>
      <c r="T24" s="589"/>
      <c r="U24" s="589"/>
      <c r="V24" s="589"/>
      <c r="W24" s="589"/>
      <c r="X24" s="589"/>
      <c r="Y24" s="590"/>
      <c r="Z24" s="641">
        <v>0.1</v>
      </c>
      <c r="AA24" s="641"/>
      <c r="AB24" s="641"/>
      <c r="AC24" s="641"/>
      <c r="AD24" s="642" t="s">
        <v>112</v>
      </c>
      <c r="AE24" s="642"/>
      <c r="AF24" s="642"/>
      <c r="AG24" s="642"/>
      <c r="AH24" s="642"/>
      <c r="AI24" s="642"/>
      <c r="AJ24" s="642"/>
      <c r="AK24" s="642"/>
      <c r="AL24" s="611" t="s">
        <v>112</v>
      </c>
      <c r="AM24" s="643"/>
      <c r="AN24" s="643"/>
      <c r="AO24" s="644"/>
      <c r="AP24" s="679" t="s">
        <v>270</v>
      </c>
      <c r="AQ24" s="689"/>
      <c r="AR24" s="689"/>
      <c r="AS24" s="689"/>
      <c r="AT24" s="689"/>
      <c r="AU24" s="689"/>
      <c r="AV24" s="689"/>
      <c r="AW24" s="689"/>
      <c r="AX24" s="689"/>
      <c r="AY24" s="689"/>
      <c r="AZ24" s="689"/>
      <c r="BA24" s="689"/>
      <c r="BB24" s="689"/>
      <c r="BC24" s="689"/>
      <c r="BD24" s="689"/>
      <c r="BE24" s="689"/>
      <c r="BF24" s="681"/>
      <c r="BG24" s="588" t="s">
        <v>112</v>
      </c>
      <c r="BH24" s="589"/>
      <c r="BI24" s="589"/>
      <c r="BJ24" s="589"/>
      <c r="BK24" s="589"/>
      <c r="BL24" s="589"/>
      <c r="BM24" s="589"/>
      <c r="BN24" s="590"/>
      <c r="BO24" s="641" t="s">
        <v>112</v>
      </c>
      <c r="BP24" s="641"/>
      <c r="BQ24" s="641"/>
      <c r="BR24" s="641"/>
      <c r="BS24" s="594" t="s">
        <v>112</v>
      </c>
      <c r="BT24" s="589"/>
      <c r="BU24" s="589"/>
      <c r="BV24" s="589"/>
      <c r="BW24" s="589"/>
      <c r="BX24" s="589"/>
      <c r="BY24" s="589"/>
      <c r="BZ24" s="589"/>
      <c r="CA24" s="589"/>
      <c r="CB24" s="624"/>
      <c r="CD24" s="645" t="s">
        <v>271</v>
      </c>
      <c r="CE24" s="646"/>
      <c r="CF24" s="646"/>
      <c r="CG24" s="646"/>
      <c r="CH24" s="646"/>
      <c r="CI24" s="646"/>
      <c r="CJ24" s="646"/>
      <c r="CK24" s="646"/>
      <c r="CL24" s="646"/>
      <c r="CM24" s="646"/>
      <c r="CN24" s="646"/>
      <c r="CO24" s="646"/>
      <c r="CP24" s="646"/>
      <c r="CQ24" s="647"/>
      <c r="CR24" s="638">
        <v>25657137</v>
      </c>
      <c r="CS24" s="639"/>
      <c r="CT24" s="639"/>
      <c r="CU24" s="639"/>
      <c r="CV24" s="639"/>
      <c r="CW24" s="639"/>
      <c r="CX24" s="639"/>
      <c r="CY24" s="686"/>
      <c r="CZ24" s="690">
        <v>41.7</v>
      </c>
      <c r="DA24" s="691"/>
      <c r="DB24" s="691"/>
      <c r="DC24" s="692"/>
      <c r="DD24" s="685">
        <v>17844600</v>
      </c>
      <c r="DE24" s="639"/>
      <c r="DF24" s="639"/>
      <c r="DG24" s="639"/>
      <c r="DH24" s="639"/>
      <c r="DI24" s="639"/>
      <c r="DJ24" s="639"/>
      <c r="DK24" s="686"/>
      <c r="DL24" s="685">
        <v>17438068</v>
      </c>
      <c r="DM24" s="639"/>
      <c r="DN24" s="639"/>
      <c r="DO24" s="639"/>
      <c r="DP24" s="639"/>
      <c r="DQ24" s="639"/>
      <c r="DR24" s="639"/>
      <c r="DS24" s="639"/>
      <c r="DT24" s="639"/>
      <c r="DU24" s="639"/>
      <c r="DV24" s="686"/>
      <c r="DW24" s="687">
        <v>47</v>
      </c>
      <c r="DX24" s="656"/>
      <c r="DY24" s="656"/>
      <c r="DZ24" s="656"/>
      <c r="EA24" s="656"/>
      <c r="EB24" s="656"/>
      <c r="EC24" s="688"/>
    </row>
    <row r="25" spans="2:133" ht="11.25" customHeight="1">
      <c r="B25" s="585" t="s">
        <v>272</v>
      </c>
      <c r="C25" s="586"/>
      <c r="D25" s="586"/>
      <c r="E25" s="586"/>
      <c r="F25" s="586"/>
      <c r="G25" s="586"/>
      <c r="H25" s="586"/>
      <c r="I25" s="586"/>
      <c r="J25" s="586"/>
      <c r="K25" s="586"/>
      <c r="L25" s="586"/>
      <c r="M25" s="586"/>
      <c r="N25" s="586"/>
      <c r="O25" s="586"/>
      <c r="P25" s="586"/>
      <c r="Q25" s="587"/>
      <c r="R25" s="588">
        <v>7055454</v>
      </c>
      <c r="S25" s="589"/>
      <c r="T25" s="589"/>
      <c r="U25" s="589"/>
      <c r="V25" s="589"/>
      <c r="W25" s="589"/>
      <c r="X25" s="589"/>
      <c r="Y25" s="590"/>
      <c r="Z25" s="641">
        <v>10.9</v>
      </c>
      <c r="AA25" s="641"/>
      <c r="AB25" s="641"/>
      <c r="AC25" s="641"/>
      <c r="AD25" s="642" t="s">
        <v>112</v>
      </c>
      <c r="AE25" s="642"/>
      <c r="AF25" s="642"/>
      <c r="AG25" s="642"/>
      <c r="AH25" s="642"/>
      <c r="AI25" s="642"/>
      <c r="AJ25" s="642"/>
      <c r="AK25" s="642"/>
      <c r="AL25" s="611" t="s">
        <v>112</v>
      </c>
      <c r="AM25" s="643"/>
      <c r="AN25" s="643"/>
      <c r="AO25" s="644"/>
      <c r="AP25" s="679" t="s">
        <v>273</v>
      </c>
      <c r="AQ25" s="689"/>
      <c r="AR25" s="689"/>
      <c r="AS25" s="689"/>
      <c r="AT25" s="689"/>
      <c r="AU25" s="689"/>
      <c r="AV25" s="689"/>
      <c r="AW25" s="689"/>
      <c r="AX25" s="689"/>
      <c r="AY25" s="689"/>
      <c r="AZ25" s="689"/>
      <c r="BA25" s="689"/>
      <c r="BB25" s="689"/>
      <c r="BC25" s="689"/>
      <c r="BD25" s="689"/>
      <c r="BE25" s="689"/>
      <c r="BF25" s="681"/>
      <c r="BG25" s="588" t="s">
        <v>112</v>
      </c>
      <c r="BH25" s="589"/>
      <c r="BI25" s="589"/>
      <c r="BJ25" s="589"/>
      <c r="BK25" s="589"/>
      <c r="BL25" s="589"/>
      <c r="BM25" s="589"/>
      <c r="BN25" s="590"/>
      <c r="BO25" s="641" t="s">
        <v>112</v>
      </c>
      <c r="BP25" s="641"/>
      <c r="BQ25" s="641"/>
      <c r="BR25" s="641"/>
      <c r="BS25" s="594" t="s">
        <v>112</v>
      </c>
      <c r="BT25" s="589"/>
      <c r="BU25" s="589"/>
      <c r="BV25" s="589"/>
      <c r="BW25" s="589"/>
      <c r="BX25" s="589"/>
      <c r="BY25" s="589"/>
      <c r="BZ25" s="589"/>
      <c r="CA25" s="589"/>
      <c r="CB25" s="624"/>
      <c r="CD25" s="625" t="s">
        <v>274</v>
      </c>
      <c r="CE25" s="622"/>
      <c r="CF25" s="622"/>
      <c r="CG25" s="622"/>
      <c r="CH25" s="622"/>
      <c r="CI25" s="622"/>
      <c r="CJ25" s="622"/>
      <c r="CK25" s="622"/>
      <c r="CL25" s="622"/>
      <c r="CM25" s="622"/>
      <c r="CN25" s="622"/>
      <c r="CO25" s="622"/>
      <c r="CP25" s="622"/>
      <c r="CQ25" s="623"/>
      <c r="CR25" s="588">
        <v>7834444</v>
      </c>
      <c r="CS25" s="607"/>
      <c r="CT25" s="607"/>
      <c r="CU25" s="607"/>
      <c r="CV25" s="607"/>
      <c r="CW25" s="607"/>
      <c r="CX25" s="607"/>
      <c r="CY25" s="608"/>
      <c r="CZ25" s="591">
        <v>12.7</v>
      </c>
      <c r="DA25" s="609"/>
      <c r="DB25" s="609"/>
      <c r="DC25" s="610"/>
      <c r="DD25" s="594">
        <v>7478909</v>
      </c>
      <c r="DE25" s="607"/>
      <c r="DF25" s="607"/>
      <c r="DG25" s="607"/>
      <c r="DH25" s="607"/>
      <c r="DI25" s="607"/>
      <c r="DJ25" s="607"/>
      <c r="DK25" s="608"/>
      <c r="DL25" s="594">
        <v>7327915</v>
      </c>
      <c r="DM25" s="607"/>
      <c r="DN25" s="607"/>
      <c r="DO25" s="607"/>
      <c r="DP25" s="607"/>
      <c r="DQ25" s="607"/>
      <c r="DR25" s="607"/>
      <c r="DS25" s="607"/>
      <c r="DT25" s="607"/>
      <c r="DU25" s="607"/>
      <c r="DV25" s="608"/>
      <c r="DW25" s="611">
        <v>19.8</v>
      </c>
      <c r="DX25" s="612"/>
      <c r="DY25" s="612"/>
      <c r="DZ25" s="612"/>
      <c r="EA25" s="612"/>
      <c r="EB25" s="612"/>
      <c r="EC25" s="613"/>
    </row>
    <row r="26" spans="2:133" ht="11.25" customHeight="1">
      <c r="B26" s="682" t="s">
        <v>275</v>
      </c>
      <c r="C26" s="683"/>
      <c r="D26" s="683"/>
      <c r="E26" s="683"/>
      <c r="F26" s="683"/>
      <c r="G26" s="683"/>
      <c r="H26" s="683"/>
      <c r="I26" s="683"/>
      <c r="J26" s="683"/>
      <c r="K26" s="683"/>
      <c r="L26" s="683"/>
      <c r="M26" s="683"/>
      <c r="N26" s="683"/>
      <c r="O26" s="683"/>
      <c r="P26" s="683"/>
      <c r="Q26" s="684"/>
      <c r="R26" s="588" t="s">
        <v>112</v>
      </c>
      <c r="S26" s="589"/>
      <c r="T26" s="589"/>
      <c r="U26" s="589"/>
      <c r="V26" s="589"/>
      <c r="W26" s="589"/>
      <c r="X26" s="589"/>
      <c r="Y26" s="590"/>
      <c r="Z26" s="641" t="s">
        <v>112</v>
      </c>
      <c r="AA26" s="641"/>
      <c r="AB26" s="641"/>
      <c r="AC26" s="641"/>
      <c r="AD26" s="642" t="s">
        <v>112</v>
      </c>
      <c r="AE26" s="642"/>
      <c r="AF26" s="642"/>
      <c r="AG26" s="642"/>
      <c r="AH26" s="642"/>
      <c r="AI26" s="642"/>
      <c r="AJ26" s="642"/>
      <c r="AK26" s="642"/>
      <c r="AL26" s="611" t="s">
        <v>112</v>
      </c>
      <c r="AM26" s="643"/>
      <c r="AN26" s="643"/>
      <c r="AO26" s="644"/>
      <c r="AP26" s="679" t="s">
        <v>276</v>
      </c>
      <c r="AQ26" s="680"/>
      <c r="AR26" s="680"/>
      <c r="AS26" s="680"/>
      <c r="AT26" s="680"/>
      <c r="AU26" s="680"/>
      <c r="AV26" s="680"/>
      <c r="AW26" s="680"/>
      <c r="AX26" s="680"/>
      <c r="AY26" s="680"/>
      <c r="AZ26" s="680"/>
      <c r="BA26" s="680"/>
      <c r="BB26" s="680"/>
      <c r="BC26" s="680"/>
      <c r="BD26" s="680"/>
      <c r="BE26" s="680"/>
      <c r="BF26" s="681"/>
      <c r="BG26" s="588" t="s">
        <v>112</v>
      </c>
      <c r="BH26" s="589"/>
      <c r="BI26" s="589"/>
      <c r="BJ26" s="589"/>
      <c r="BK26" s="589"/>
      <c r="BL26" s="589"/>
      <c r="BM26" s="589"/>
      <c r="BN26" s="590"/>
      <c r="BO26" s="641" t="s">
        <v>112</v>
      </c>
      <c r="BP26" s="641"/>
      <c r="BQ26" s="641"/>
      <c r="BR26" s="641"/>
      <c r="BS26" s="594" t="s">
        <v>112</v>
      </c>
      <c r="BT26" s="589"/>
      <c r="BU26" s="589"/>
      <c r="BV26" s="589"/>
      <c r="BW26" s="589"/>
      <c r="BX26" s="589"/>
      <c r="BY26" s="589"/>
      <c r="BZ26" s="589"/>
      <c r="CA26" s="589"/>
      <c r="CB26" s="624"/>
      <c r="CD26" s="625" t="s">
        <v>277</v>
      </c>
      <c r="CE26" s="622"/>
      <c r="CF26" s="622"/>
      <c r="CG26" s="622"/>
      <c r="CH26" s="622"/>
      <c r="CI26" s="622"/>
      <c r="CJ26" s="622"/>
      <c r="CK26" s="622"/>
      <c r="CL26" s="622"/>
      <c r="CM26" s="622"/>
      <c r="CN26" s="622"/>
      <c r="CO26" s="622"/>
      <c r="CP26" s="622"/>
      <c r="CQ26" s="623"/>
      <c r="CR26" s="588">
        <v>5048373</v>
      </c>
      <c r="CS26" s="589"/>
      <c r="CT26" s="589"/>
      <c r="CU26" s="589"/>
      <c r="CV26" s="589"/>
      <c r="CW26" s="589"/>
      <c r="CX26" s="589"/>
      <c r="CY26" s="590"/>
      <c r="CZ26" s="591">
        <v>8.1999999999999993</v>
      </c>
      <c r="DA26" s="609"/>
      <c r="DB26" s="609"/>
      <c r="DC26" s="610"/>
      <c r="DD26" s="594">
        <v>4736502</v>
      </c>
      <c r="DE26" s="589"/>
      <c r="DF26" s="589"/>
      <c r="DG26" s="589"/>
      <c r="DH26" s="589"/>
      <c r="DI26" s="589"/>
      <c r="DJ26" s="589"/>
      <c r="DK26" s="590"/>
      <c r="DL26" s="594" t="s">
        <v>214</v>
      </c>
      <c r="DM26" s="589"/>
      <c r="DN26" s="589"/>
      <c r="DO26" s="589"/>
      <c r="DP26" s="589"/>
      <c r="DQ26" s="589"/>
      <c r="DR26" s="589"/>
      <c r="DS26" s="589"/>
      <c r="DT26" s="589"/>
      <c r="DU26" s="589"/>
      <c r="DV26" s="590"/>
      <c r="DW26" s="611" t="s">
        <v>214</v>
      </c>
      <c r="DX26" s="612"/>
      <c r="DY26" s="612"/>
      <c r="DZ26" s="612"/>
      <c r="EA26" s="612"/>
      <c r="EB26" s="612"/>
      <c r="EC26" s="613"/>
    </row>
    <row r="27" spans="2:133" ht="11.25" customHeight="1">
      <c r="B27" s="585" t="s">
        <v>278</v>
      </c>
      <c r="C27" s="586"/>
      <c r="D27" s="586"/>
      <c r="E27" s="586"/>
      <c r="F27" s="586"/>
      <c r="G27" s="586"/>
      <c r="H27" s="586"/>
      <c r="I27" s="586"/>
      <c r="J27" s="586"/>
      <c r="K27" s="586"/>
      <c r="L27" s="586"/>
      <c r="M27" s="586"/>
      <c r="N27" s="586"/>
      <c r="O27" s="586"/>
      <c r="P27" s="586"/>
      <c r="Q27" s="587"/>
      <c r="R27" s="588">
        <v>4321146</v>
      </c>
      <c r="S27" s="589"/>
      <c r="T27" s="589"/>
      <c r="U27" s="589"/>
      <c r="V27" s="589"/>
      <c r="W27" s="589"/>
      <c r="X27" s="589"/>
      <c r="Y27" s="590"/>
      <c r="Z27" s="641">
        <v>6.7</v>
      </c>
      <c r="AA27" s="641"/>
      <c r="AB27" s="641"/>
      <c r="AC27" s="641"/>
      <c r="AD27" s="642" t="s">
        <v>112</v>
      </c>
      <c r="AE27" s="642"/>
      <c r="AF27" s="642"/>
      <c r="AG27" s="642"/>
      <c r="AH27" s="642"/>
      <c r="AI27" s="642"/>
      <c r="AJ27" s="642"/>
      <c r="AK27" s="642"/>
      <c r="AL27" s="611" t="s">
        <v>112</v>
      </c>
      <c r="AM27" s="643"/>
      <c r="AN27" s="643"/>
      <c r="AO27" s="644"/>
      <c r="AP27" s="585" t="s">
        <v>279</v>
      </c>
      <c r="AQ27" s="586"/>
      <c r="AR27" s="586"/>
      <c r="AS27" s="586"/>
      <c r="AT27" s="586"/>
      <c r="AU27" s="586"/>
      <c r="AV27" s="586"/>
      <c r="AW27" s="586"/>
      <c r="AX27" s="586"/>
      <c r="AY27" s="586"/>
      <c r="AZ27" s="586"/>
      <c r="BA27" s="586"/>
      <c r="BB27" s="586"/>
      <c r="BC27" s="586"/>
      <c r="BD27" s="586"/>
      <c r="BE27" s="586"/>
      <c r="BF27" s="587"/>
      <c r="BG27" s="588">
        <v>15926105</v>
      </c>
      <c r="BH27" s="589"/>
      <c r="BI27" s="589"/>
      <c r="BJ27" s="589"/>
      <c r="BK27" s="589"/>
      <c r="BL27" s="589"/>
      <c r="BM27" s="589"/>
      <c r="BN27" s="590"/>
      <c r="BO27" s="641">
        <v>100</v>
      </c>
      <c r="BP27" s="641"/>
      <c r="BQ27" s="641"/>
      <c r="BR27" s="641"/>
      <c r="BS27" s="594">
        <v>177031</v>
      </c>
      <c r="BT27" s="589"/>
      <c r="BU27" s="589"/>
      <c r="BV27" s="589"/>
      <c r="BW27" s="589"/>
      <c r="BX27" s="589"/>
      <c r="BY27" s="589"/>
      <c r="BZ27" s="589"/>
      <c r="CA27" s="589"/>
      <c r="CB27" s="624"/>
      <c r="CD27" s="625" t="s">
        <v>280</v>
      </c>
      <c r="CE27" s="622"/>
      <c r="CF27" s="622"/>
      <c r="CG27" s="622"/>
      <c r="CH27" s="622"/>
      <c r="CI27" s="622"/>
      <c r="CJ27" s="622"/>
      <c r="CK27" s="622"/>
      <c r="CL27" s="622"/>
      <c r="CM27" s="622"/>
      <c r="CN27" s="622"/>
      <c r="CO27" s="622"/>
      <c r="CP27" s="622"/>
      <c r="CQ27" s="623"/>
      <c r="CR27" s="588">
        <v>10660879</v>
      </c>
      <c r="CS27" s="607"/>
      <c r="CT27" s="607"/>
      <c r="CU27" s="607"/>
      <c r="CV27" s="607"/>
      <c r="CW27" s="607"/>
      <c r="CX27" s="607"/>
      <c r="CY27" s="608"/>
      <c r="CZ27" s="591">
        <v>17.3</v>
      </c>
      <c r="DA27" s="609"/>
      <c r="DB27" s="609"/>
      <c r="DC27" s="610"/>
      <c r="DD27" s="594">
        <v>3341422</v>
      </c>
      <c r="DE27" s="607"/>
      <c r="DF27" s="607"/>
      <c r="DG27" s="607"/>
      <c r="DH27" s="607"/>
      <c r="DI27" s="607"/>
      <c r="DJ27" s="607"/>
      <c r="DK27" s="608"/>
      <c r="DL27" s="594">
        <v>3340464</v>
      </c>
      <c r="DM27" s="607"/>
      <c r="DN27" s="607"/>
      <c r="DO27" s="607"/>
      <c r="DP27" s="607"/>
      <c r="DQ27" s="607"/>
      <c r="DR27" s="607"/>
      <c r="DS27" s="607"/>
      <c r="DT27" s="607"/>
      <c r="DU27" s="607"/>
      <c r="DV27" s="608"/>
      <c r="DW27" s="611">
        <v>9</v>
      </c>
      <c r="DX27" s="612"/>
      <c r="DY27" s="612"/>
      <c r="DZ27" s="612"/>
      <c r="EA27" s="612"/>
      <c r="EB27" s="612"/>
      <c r="EC27" s="613"/>
    </row>
    <row r="28" spans="2:133" ht="11.25" customHeight="1">
      <c r="B28" s="585" t="s">
        <v>281</v>
      </c>
      <c r="C28" s="586"/>
      <c r="D28" s="586"/>
      <c r="E28" s="586"/>
      <c r="F28" s="586"/>
      <c r="G28" s="586"/>
      <c r="H28" s="586"/>
      <c r="I28" s="586"/>
      <c r="J28" s="586"/>
      <c r="K28" s="586"/>
      <c r="L28" s="586"/>
      <c r="M28" s="586"/>
      <c r="N28" s="586"/>
      <c r="O28" s="586"/>
      <c r="P28" s="586"/>
      <c r="Q28" s="587"/>
      <c r="R28" s="588">
        <v>351220</v>
      </c>
      <c r="S28" s="589"/>
      <c r="T28" s="589"/>
      <c r="U28" s="589"/>
      <c r="V28" s="589"/>
      <c r="W28" s="589"/>
      <c r="X28" s="589"/>
      <c r="Y28" s="590"/>
      <c r="Z28" s="641">
        <v>0.5</v>
      </c>
      <c r="AA28" s="641"/>
      <c r="AB28" s="641"/>
      <c r="AC28" s="641"/>
      <c r="AD28" s="642">
        <v>57473</v>
      </c>
      <c r="AE28" s="642"/>
      <c r="AF28" s="642"/>
      <c r="AG28" s="642"/>
      <c r="AH28" s="642"/>
      <c r="AI28" s="642"/>
      <c r="AJ28" s="642"/>
      <c r="AK28" s="642"/>
      <c r="AL28" s="611">
        <v>0.2</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282</v>
      </c>
      <c r="CE28" s="622"/>
      <c r="CF28" s="622"/>
      <c r="CG28" s="622"/>
      <c r="CH28" s="622"/>
      <c r="CI28" s="622"/>
      <c r="CJ28" s="622"/>
      <c r="CK28" s="622"/>
      <c r="CL28" s="622"/>
      <c r="CM28" s="622"/>
      <c r="CN28" s="622"/>
      <c r="CO28" s="622"/>
      <c r="CP28" s="622"/>
      <c r="CQ28" s="623"/>
      <c r="CR28" s="588">
        <v>7161814</v>
      </c>
      <c r="CS28" s="589"/>
      <c r="CT28" s="589"/>
      <c r="CU28" s="589"/>
      <c r="CV28" s="589"/>
      <c r="CW28" s="589"/>
      <c r="CX28" s="589"/>
      <c r="CY28" s="590"/>
      <c r="CZ28" s="591">
        <v>11.6</v>
      </c>
      <c r="DA28" s="609"/>
      <c r="DB28" s="609"/>
      <c r="DC28" s="610"/>
      <c r="DD28" s="594">
        <v>7024269</v>
      </c>
      <c r="DE28" s="589"/>
      <c r="DF28" s="589"/>
      <c r="DG28" s="589"/>
      <c r="DH28" s="589"/>
      <c r="DI28" s="589"/>
      <c r="DJ28" s="589"/>
      <c r="DK28" s="590"/>
      <c r="DL28" s="594">
        <v>6769689</v>
      </c>
      <c r="DM28" s="589"/>
      <c r="DN28" s="589"/>
      <c r="DO28" s="589"/>
      <c r="DP28" s="589"/>
      <c r="DQ28" s="589"/>
      <c r="DR28" s="589"/>
      <c r="DS28" s="589"/>
      <c r="DT28" s="589"/>
      <c r="DU28" s="589"/>
      <c r="DV28" s="590"/>
      <c r="DW28" s="611">
        <v>18.3</v>
      </c>
      <c r="DX28" s="612"/>
      <c r="DY28" s="612"/>
      <c r="DZ28" s="612"/>
      <c r="EA28" s="612"/>
      <c r="EB28" s="612"/>
      <c r="EC28" s="613"/>
    </row>
    <row r="29" spans="2:133" ht="11.25" customHeight="1">
      <c r="B29" s="585" t="s">
        <v>283</v>
      </c>
      <c r="C29" s="586"/>
      <c r="D29" s="586"/>
      <c r="E29" s="586"/>
      <c r="F29" s="586"/>
      <c r="G29" s="586"/>
      <c r="H29" s="586"/>
      <c r="I29" s="586"/>
      <c r="J29" s="586"/>
      <c r="K29" s="586"/>
      <c r="L29" s="586"/>
      <c r="M29" s="586"/>
      <c r="N29" s="586"/>
      <c r="O29" s="586"/>
      <c r="P29" s="586"/>
      <c r="Q29" s="587"/>
      <c r="R29" s="588">
        <v>53916</v>
      </c>
      <c r="S29" s="589"/>
      <c r="T29" s="589"/>
      <c r="U29" s="589"/>
      <c r="V29" s="589"/>
      <c r="W29" s="589"/>
      <c r="X29" s="589"/>
      <c r="Y29" s="590"/>
      <c r="Z29" s="641">
        <v>0.1</v>
      </c>
      <c r="AA29" s="641"/>
      <c r="AB29" s="641"/>
      <c r="AC29" s="641"/>
      <c r="AD29" s="642" t="s">
        <v>112</v>
      </c>
      <c r="AE29" s="642"/>
      <c r="AF29" s="642"/>
      <c r="AG29" s="642"/>
      <c r="AH29" s="642"/>
      <c r="AI29" s="642"/>
      <c r="AJ29" s="642"/>
      <c r="AK29" s="642"/>
      <c r="AL29" s="611" t="s">
        <v>112</v>
      </c>
      <c r="AM29" s="643"/>
      <c r="AN29" s="643"/>
      <c r="AO29" s="644"/>
      <c r="AP29" s="648" t="s">
        <v>202</v>
      </c>
      <c r="AQ29" s="649"/>
      <c r="AR29" s="649"/>
      <c r="AS29" s="649"/>
      <c r="AT29" s="649"/>
      <c r="AU29" s="649"/>
      <c r="AV29" s="649"/>
      <c r="AW29" s="649"/>
      <c r="AX29" s="649"/>
      <c r="AY29" s="649"/>
      <c r="AZ29" s="649"/>
      <c r="BA29" s="649"/>
      <c r="BB29" s="649"/>
      <c r="BC29" s="649"/>
      <c r="BD29" s="649"/>
      <c r="BE29" s="649"/>
      <c r="BF29" s="650"/>
      <c r="BG29" s="648" t="s">
        <v>284</v>
      </c>
      <c r="BH29" s="664"/>
      <c r="BI29" s="664"/>
      <c r="BJ29" s="664"/>
      <c r="BK29" s="664"/>
      <c r="BL29" s="664"/>
      <c r="BM29" s="664"/>
      <c r="BN29" s="664"/>
      <c r="BO29" s="664"/>
      <c r="BP29" s="664"/>
      <c r="BQ29" s="665"/>
      <c r="BR29" s="648" t="s">
        <v>285</v>
      </c>
      <c r="BS29" s="664"/>
      <c r="BT29" s="664"/>
      <c r="BU29" s="664"/>
      <c r="BV29" s="664"/>
      <c r="BW29" s="664"/>
      <c r="BX29" s="664"/>
      <c r="BY29" s="664"/>
      <c r="BZ29" s="664"/>
      <c r="CA29" s="664"/>
      <c r="CB29" s="665"/>
      <c r="CD29" s="658" t="s">
        <v>286</v>
      </c>
      <c r="CE29" s="659"/>
      <c r="CF29" s="625" t="s">
        <v>57</v>
      </c>
      <c r="CG29" s="622"/>
      <c r="CH29" s="622"/>
      <c r="CI29" s="622"/>
      <c r="CJ29" s="622"/>
      <c r="CK29" s="622"/>
      <c r="CL29" s="622"/>
      <c r="CM29" s="622"/>
      <c r="CN29" s="622"/>
      <c r="CO29" s="622"/>
      <c r="CP29" s="622"/>
      <c r="CQ29" s="623"/>
      <c r="CR29" s="588">
        <v>7161461</v>
      </c>
      <c r="CS29" s="607"/>
      <c r="CT29" s="607"/>
      <c r="CU29" s="607"/>
      <c r="CV29" s="607"/>
      <c r="CW29" s="607"/>
      <c r="CX29" s="607"/>
      <c r="CY29" s="608"/>
      <c r="CZ29" s="591">
        <v>11.6</v>
      </c>
      <c r="DA29" s="609"/>
      <c r="DB29" s="609"/>
      <c r="DC29" s="610"/>
      <c r="DD29" s="594">
        <v>7023916</v>
      </c>
      <c r="DE29" s="607"/>
      <c r="DF29" s="607"/>
      <c r="DG29" s="607"/>
      <c r="DH29" s="607"/>
      <c r="DI29" s="607"/>
      <c r="DJ29" s="607"/>
      <c r="DK29" s="608"/>
      <c r="DL29" s="594">
        <v>6769336</v>
      </c>
      <c r="DM29" s="607"/>
      <c r="DN29" s="607"/>
      <c r="DO29" s="607"/>
      <c r="DP29" s="607"/>
      <c r="DQ29" s="607"/>
      <c r="DR29" s="607"/>
      <c r="DS29" s="607"/>
      <c r="DT29" s="607"/>
      <c r="DU29" s="607"/>
      <c r="DV29" s="608"/>
      <c r="DW29" s="611">
        <v>18.3</v>
      </c>
      <c r="DX29" s="612"/>
      <c r="DY29" s="612"/>
      <c r="DZ29" s="612"/>
      <c r="EA29" s="612"/>
      <c r="EB29" s="612"/>
      <c r="EC29" s="613"/>
    </row>
    <row r="30" spans="2:133" ht="11.25" customHeight="1">
      <c r="B30" s="585" t="s">
        <v>287</v>
      </c>
      <c r="C30" s="586"/>
      <c r="D30" s="586"/>
      <c r="E30" s="586"/>
      <c r="F30" s="586"/>
      <c r="G30" s="586"/>
      <c r="H30" s="586"/>
      <c r="I30" s="586"/>
      <c r="J30" s="586"/>
      <c r="K30" s="586"/>
      <c r="L30" s="586"/>
      <c r="M30" s="586"/>
      <c r="N30" s="586"/>
      <c r="O30" s="586"/>
      <c r="P30" s="586"/>
      <c r="Q30" s="587"/>
      <c r="R30" s="588">
        <v>1184410</v>
      </c>
      <c r="S30" s="589"/>
      <c r="T30" s="589"/>
      <c r="U30" s="589"/>
      <c r="V30" s="589"/>
      <c r="W30" s="589"/>
      <c r="X30" s="589"/>
      <c r="Y30" s="590"/>
      <c r="Z30" s="641">
        <v>1.8</v>
      </c>
      <c r="AA30" s="641"/>
      <c r="AB30" s="641"/>
      <c r="AC30" s="641"/>
      <c r="AD30" s="642" t="s">
        <v>112</v>
      </c>
      <c r="AE30" s="642"/>
      <c r="AF30" s="642"/>
      <c r="AG30" s="642"/>
      <c r="AH30" s="642"/>
      <c r="AI30" s="642"/>
      <c r="AJ30" s="642"/>
      <c r="AK30" s="642"/>
      <c r="AL30" s="611" t="s">
        <v>112</v>
      </c>
      <c r="AM30" s="643"/>
      <c r="AN30" s="643"/>
      <c r="AO30" s="644"/>
      <c r="AP30" s="666" t="s">
        <v>288</v>
      </c>
      <c r="AQ30" s="667"/>
      <c r="AR30" s="667"/>
      <c r="AS30" s="667"/>
      <c r="AT30" s="672" t="s">
        <v>289</v>
      </c>
      <c r="AU30" s="182"/>
      <c r="AV30" s="182"/>
      <c r="AW30" s="182"/>
      <c r="AX30" s="675" t="s">
        <v>169</v>
      </c>
      <c r="AY30" s="676"/>
      <c r="AZ30" s="676"/>
      <c r="BA30" s="676"/>
      <c r="BB30" s="676"/>
      <c r="BC30" s="676"/>
      <c r="BD30" s="676"/>
      <c r="BE30" s="676"/>
      <c r="BF30" s="677"/>
      <c r="BG30" s="654">
        <v>98.4</v>
      </c>
      <c r="BH30" s="655"/>
      <c r="BI30" s="655"/>
      <c r="BJ30" s="655"/>
      <c r="BK30" s="655"/>
      <c r="BL30" s="655"/>
      <c r="BM30" s="656">
        <v>89.9</v>
      </c>
      <c r="BN30" s="655"/>
      <c r="BO30" s="655"/>
      <c r="BP30" s="655"/>
      <c r="BQ30" s="657"/>
      <c r="BR30" s="654">
        <v>98.3</v>
      </c>
      <c r="BS30" s="655"/>
      <c r="BT30" s="655"/>
      <c r="BU30" s="655"/>
      <c r="BV30" s="655"/>
      <c r="BW30" s="655"/>
      <c r="BX30" s="656">
        <v>88.8</v>
      </c>
      <c r="BY30" s="655"/>
      <c r="BZ30" s="655"/>
      <c r="CA30" s="655"/>
      <c r="CB30" s="657"/>
      <c r="CD30" s="660"/>
      <c r="CE30" s="661"/>
      <c r="CF30" s="625" t="s">
        <v>290</v>
      </c>
      <c r="CG30" s="622"/>
      <c r="CH30" s="622"/>
      <c r="CI30" s="622"/>
      <c r="CJ30" s="622"/>
      <c r="CK30" s="622"/>
      <c r="CL30" s="622"/>
      <c r="CM30" s="622"/>
      <c r="CN30" s="622"/>
      <c r="CO30" s="622"/>
      <c r="CP30" s="622"/>
      <c r="CQ30" s="623"/>
      <c r="CR30" s="588">
        <v>6405730</v>
      </c>
      <c r="CS30" s="589"/>
      <c r="CT30" s="589"/>
      <c r="CU30" s="589"/>
      <c r="CV30" s="589"/>
      <c r="CW30" s="589"/>
      <c r="CX30" s="589"/>
      <c r="CY30" s="590"/>
      <c r="CZ30" s="591">
        <v>10.4</v>
      </c>
      <c r="DA30" s="609"/>
      <c r="DB30" s="609"/>
      <c r="DC30" s="610"/>
      <c r="DD30" s="594">
        <v>6268185</v>
      </c>
      <c r="DE30" s="589"/>
      <c r="DF30" s="589"/>
      <c r="DG30" s="589"/>
      <c r="DH30" s="589"/>
      <c r="DI30" s="589"/>
      <c r="DJ30" s="589"/>
      <c r="DK30" s="590"/>
      <c r="DL30" s="594">
        <v>6014185</v>
      </c>
      <c r="DM30" s="589"/>
      <c r="DN30" s="589"/>
      <c r="DO30" s="589"/>
      <c r="DP30" s="589"/>
      <c r="DQ30" s="589"/>
      <c r="DR30" s="589"/>
      <c r="DS30" s="589"/>
      <c r="DT30" s="589"/>
      <c r="DU30" s="589"/>
      <c r="DV30" s="590"/>
      <c r="DW30" s="611">
        <v>16.2</v>
      </c>
      <c r="DX30" s="612"/>
      <c r="DY30" s="612"/>
      <c r="DZ30" s="612"/>
      <c r="EA30" s="612"/>
      <c r="EB30" s="612"/>
      <c r="EC30" s="613"/>
    </row>
    <row r="31" spans="2:133" ht="11.25" customHeight="1">
      <c r="B31" s="585" t="s">
        <v>291</v>
      </c>
      <c r="C31" s="586"/>
      <c r="D31" s="586"/>
      <c r="E31" s="586"/>
      <c r="F31" s="586"/>
      <c r="G31" s="586"/>
      <c r="H31" s="586"/>
      <c r="I31" s="586"/>
      <c r="J31" s="586"/>
      <c r="K31" s="586"/>
      <c r="L31" s="586"/>
      <c r="M31" s="586"/>
      <c r="N31" s="586"/>
      <c r="O31" s="586"/>
      <c r="P31" s="586"/>
      <c r="Q31" s="587"/>
      <c r="R31" s="588">
        <v>6348503</v>
      </c>
      <c r="S31" s="589"/>
      <c r="T31" s="589"/>
      <c r="U31" s="589"/>
      <c r="V31" s="589"/>
      <c r="W31" s="589"/>
      <c r="X31" s="589"/>
      <c r="Y31" s="590"/>
      <c r="Z31" s="641">
        <v>9.8000000000000007</v>
      </c>
      <c r="AA31" s="641"/>
      <c r="AB31" s="641"/>
      <c r="AC31" s="641"/>
      <c r="AD31" s="642" t="s">
        <v>112</v>
      </c>
      <c r="AE31" s="642"/>
      <c r="AF31" s="642"/>
      <c r="AG31" s="642"/>
      <c r="AH31" s="642"/>
      <c r="AI31" s="642"/>
      <c r="AJ31" s="642"/>
      <c r="AK31" s="642"/>
      <c r="AL31" s="611" t="s">
        <v>112</v>
      </c>
      <c r="AM31" s="643"/>
      <c r="AN31" s="643"/>
      <c r="AO31" s="644"/>
      <c r="AP31" s="668"/>
      <c r="AQ31" s="669"/>
      <c r="AR31" s="669"/>
      <c r="AS31" s="669"/>
      <c r="AT31" s="673"/>
      <c r="AU31" s="181" t="s">
        <v>292</v>
      </c>
      <c r="AV31" s="181"/>
      <c r="AW31" s="181"/>
      <c r="AX31" s="585" t="s">
        <v>293</v>
      </c>
      <c r="AY31" s="586"/>
      <c r="AZ31" s="586"/>
      <c r="BA31" s="586"/>
      <c r="BB31" s="586"/>
      <c r="BC31" s="586"/>
      <c r="BD31" s="586"/>
      <c r="BE31" s="586"/>
      <c r="BF31" s="587"/>
      <c r="BG31" s="652">
        <v>98.7</v>
      </c>
      <c r="BH31" s="607"/>
      <c r="BI31" s="607"/>
      <c r="BJ31" s="607"/>
      <c r="BK31" s="607"/>
      <c r="BL31" s="607"/>
      <c r="BM31" s="643">
        <v>91.9</v>
      </c>
      <c r="BN31" s="653"/>
      <c r="BO31" s="653"/>
      <c r="BP31" s="653"/>
      <c r="BQ31" s="617"/>
      <c r="BR31" s="652">
        <v>98.5</v>
      </c>
      <c r="BS31" s="607"/>
      <c r="BT31" s="607"/>
      <c r="BU31" s="607"/>
      <c r="BV31" s="607"/>
      <c r="BW31" s="607"/>
      <c r="BX31" s="643">
        <v>90.8</v>
      </c>
      <c r="BY31" s="653"/>
      <c r="BZ31" s="653"/>
      <c r="CA31" s="653"/>
      <c r="CB31" s="617"/>
      <c r="CD31" s="660"/>
      <c r="CE31" s="661"/>
      <c r="CF31" s="625" t="s">
        <v>294</v>
      </c>
      <c r="CG31" s="622"/>
      <c r="CH31" s="622"/>
      <c r="CI31" s="622"/>
      <c r="CJ31" s="622"/>
      <c r="CK31" s="622"/>
      <c r="CL31" s="622"/>
      <c r="CM31" s="622"/>
      <c r="CN31" s="622"/>
      <c r="CO31" s="622"/>
      <c r="CP31" s="622"/>
      <c r="CQ31" s="623"/>
      <c r="CR31" s="588">
        <v>755731</v>
      </c>
      <c r="CS31" s="607"/>
      <c r="CT31" s="607"/>
      <c r="CU31" s="607"/>
      <c r="CV31" s="607"/>
      <c r="CW31" s="607"/>
      <c r="CX31" s="607"/>
      <c r="CY31" s="608"/>
      <c r="CZ31" s="591">
        <v>1.2</v>
      </c>
      <c r="DA31" s="609"/>
      <c r="DB31" s="609"/>
      <c r="DC31" s="610"/>
      <c r="DD31" s="594">
        <v>755731</v>
      </c>
      <c r="DE31" s="607"/>
      <c r="DF31" s="607"/>
      <c r="DG31" s="607"/>
      <c r="DH31" s="607"/>
      <c r="DI31" s="607"/>
      <c r="DJ31" s="607"/>
      <c r="DK31" s="608"/>
      <c r="DL31" s="594">
        <v>755151</v>
      </c>
      <c r="DM31" s="607"/>
      <c r="DN31" s="607"/>
      <c r="DO31" s="607"/>
      <c r="DP31" s="607"/>
      <c r="DQ31" s="607"/>
      <c r="DR31" s="607"/>
      <c r="DS31" s="607"/>
      <c r="DT31" s="607"/>
      <c r="DU31" s="607"/>
      <c r="DV31" s="608"/>
      <c r="DW31" s="611">
        <v>2</v>
      </c>
      <c r="DX31" s="612"/>
      <c r="DY31" s="612"/>
      <c r="DZ31" s="612"/>
      <c r="EA31" s="612"/>
      <c r="EB31" s="612"/>
      <c r="EC31" s="613"/>
    </row>
    <row r="32" spans="2:133" ht="11.25" customHeight="1">
      <c r="B32" s="585" t="s">
        <v>295</v>
      </c>
      <c r="C32" s="586"/>
      <c r="D32" s="586"/>
      <c r="E32" s="586"/>
      <c r="F32" s="586"/>
      <c r="G32" s="586"/>
      <c r="H32" s="586"/>
      <c r="I32" s="586"/>
      <c r="J32" s="586"/>
      <c r="K32" s="586"/>
      <c r="L32" s="586"/>
      <c r="M32" s="586"/>
      <c r="N32" s="586"/>
      <c r="O32" s="586"/>
      <c r="P32" s="586"/>
      <c r="Q32" s="587"/>
      <c r="R32" s="588">
        <v>1242934</v>
      </c>
      <c r="S32" s="589"/>
      <c r="T32" s="589"/>
      <c r="U32" s="589"/>
      <c r="V32" s="589"/>
      <c r="W32" s="589"/>
      <c r="X32" s="589"/>
      <c r="Y32" s="590"/>
      <c r="Z32" s="641">
        <v>1.9</v>
      </c>
      <c r="AA32" s="641"/>
      <c r="AB32" s="641"/>
      <c r="AC32" s="641"/>
      <c r="AD32" s="642">
        <v>14</v>
      </c>
      <c r="AE32" s="642"/>
      <c r="AF32" s="642"/>
      <c r="AG32" s="642"/>
      <c r="AH32" s="642"/>
      <c r="AI32" s="642"/>
      <c r="AJ32" s="642"/>
      <c r="AK32" s="642"/>
      <c r="AL32" s="611">
        <v>0</v>
      </c>
      <c r="AM32" s="643"/>
      <c r="AN32" s="643"/>
      <c r="AO32" s="644"/>
      <c r="AP32" s="670"/>
      <c r="AQ32" s="671"/>
      <c r="AR32" s="671"/>
      <c r="AS32" s="671"/>
      <c r="AT32" s="674"/>
      <c r="AU32" s="183"/>
      <c r="AV32" s="183"/>
      <c r="AW32" s="183"/>
      <c r="AX32" s="569" t="s">
        <v>296</v>
      </c>
      <c r="AY32" s="570"/>
      <c r="AZ32" s="570"/>
      <c r="BA32" s="570"/>
      <c r="BB32" s="570"/>
      <c r="BC32" s="570"/>
      <c r="BD32" s="570"/>
      <c r="BE32" s="570"/>
      <c r="BF32" s="571"/>
      <c r="BG32" s="651">
        <v>98</v>
      </c>
      <c r="BH32" s="573"/>
      <c r="BI32" s="573"/>
      <c r="BJ32" s="573"/>
      <c r="BK32" s="573"/>
      <c r="BL32" s="573"/>
      <c r="BM32" s="636">
        <v>86.7</v>
      </c>
      <c r="BN32" s="573"/>
      <c r="BO32" s="573"/>
      <c r="BP32" s="573"/>
      <c r="BQ32" s="630"/>
      <c r="BR32" s="651">
        <v>97.9</v>
      </c>
      <c r="BS32" s="573"/>
      <c r="BT32" s="573"/>
      <c r="BU32" s="573"/>
      <c r="BV32" s="573"/>
      <c r="BW32" s="573"/>
      <c r="BX32" s="636">
        <v>85.5</v>
      </c>
      <c r="BY32" s="573"/>
      <c r="BZ32" s="573"/>
      <c r="CA32" s="573"/>
      <c r="CB32" s="630"/>
      <c r="CD32" s="662"/>
      <c r="CE32" s="663"/>
      <c r="CF32" s="625" t="s">
        <v>297</v>
      </c>
      <c r="CG32" s="622"/>
      <c r="CH32" s="622"/>
      <c r="CI32" s="622"/>
      <c r="CJ32" s="622"/>
      <c r="CK32" s="622"/>
      <c r="CL32" s="622"/>
      <c r="CM32" s="622"/>
      <c r="CN32" s="622"/>
      <c r="CO32" s="622"/>
      <c r="CP32" s="622"/>
      <c r="CQ32" s="623"/>
      <c r="CR32" s="588">
        <v>353</v>
      </c>
      <c r="CS32" s="589"/>
      <c r="CT32" s="589"/>
      <c r="CU32" s="589"/>
      <c r="CV32" s="589"/>
      <c r="CW32" s="589"/>
      <c r="CX32" s="589"/>
      <c r="CY32" s="590"/>
      <c r="CZ32" s="591">
        <v>0</v>
      </c>
      <c r="DA32" s="609"/>
      <c r="DB32" s="609"/>
      <c r="DC32" s="610"/>
      <c r="DD32" s="594">
        <v>353</v>
      </c>
      <c r="DE32" s="589"/>
      <c r="DF32" s="589"/>
      <c r="DG32" s="589"/>
      <c r="DH32" s="589"/>
      <c r="DI32" s="589"/>
      <c r="DJ32" s="589"/>
      <c r="DK32" s="590"/>
      <c r="DL32" s="594">
        <v>353</v>
      </c>
      <c r="DM32" s="589"/>
      <c r="DN32" s="589"/>
      <c r="DO32" s="589"/>
      <c r="DP32" s="589"/>
      <c r="DQ32" s="589"/>
      <c r="DR32" s="589"/>
      <c r="DS32" s="589"/>
      <c r="DT32" s="589"/>
      <c r="DU32" s="589"/>
      <c r="DV32" s="590"/>
      <c r="DW32" s="611">
        <v>0</v>
      </c>
      <c r="DX32" s="612"/>
      <c r="DY32" s="612"/>
      <c r="DZ32" s="612"/>
      <c r="EA32" s="612"/>
      <c r="EB32" s="612"/>
      <c r="EC32" s="613"/>
    </row>
    <row r="33" spans="2:133" ht="11.25" customHeight="1">
      <c r="B33" s="585" t="s">
        <v>298</v>
      </c>
      <c r="C33" s="586"/>
      <c r="D33" s="586"/>
      <c r="E33" s="586"/>
      <c r="F33" s="586"/>
      <c r="G33" s="586"/>
      <c r="H33" s="586"/>
      <c r="I33" s="586"/>
      <c r="J33" s="586"/>
      <c r="K33" s="586"/>
      <c r="L33" s="586"/>
      <c r="M33" s="586"/>
      <c r="N33" s="586"/>
      <c r="O33" s="586"/>
      <c r="P33" s="586"/>
      <c r="Q33" s="587"/>
      <c r="R33" s="588">
        <v>5613700</v>
      </c>
      <c r="S33" s="589"/>
      <c r="T33" s="589"/>
      <c r="U33" s="589"/>
      <c r="V33" s="589"/>
      <c r="W33" s="589"/>
      <c r="X33" s="589"/>
      <c r="Y33" s="590"/>
      <c r="Z33" s="641">
        <v>8.6</v>
      </c>
      <c r="AA33" s="641"/>
      <c r="AB33" s="641"/>
      <c r="AC33" s="641"/>
      <c r="AD33" s="642" t="s">
        <v>112</v>
      </c>
      <c r="AE33" s="642"/>
      <c r="AF33" s="642"/>
      <c r="AG33" s="642"/>
      <c r="AH33" s="642"/>
      <c r="AI33" s="642"/>
      <c r="AJ33" s="642"/>
      <c r="AK33" s="642"/>
      <c r="AL33" s="611" t="s">
        <v>112</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299</v>
      </c>
      <c r="CE33" s="622"/>
      <c r="CF33" s="622"/>
      <c r="CG33" s="622"/>
      <c r="CH33" s="622"/>
      <c r="CI33" s="622"/>
      <c r="CJ33" s="622"/>
      <c r="CK33" s="622"/>
      <c r="CL33" s="622"/>
      <c r="CM33" s="622"/>
      <c r="CN33" s="622"/>
      <c r="CO33" s="622"/>
      <c r="CP33" s="622"/>
      <c r="CQ33" s="623"/>
      <c r="CR33" s="588">
        <v>25356593</v>
      </c>
      <c r="CS33" s="607"/>
      <c r="CT33" s="607"/>
      <c r="CU33" s="607"/>
      <c r="CV33" s="607"/>
      <c r="CW33" s="607"/>
      <c r="CX33" s="607"/>
      <c r="CY33" s="608"/>
      <c r="CZ33" s="591">
        <v>41.2</v>
      </c>
      <c r="DA33" s="609"/>
      <c r="DB33" s="609"/>
      <c r="DC33" s="610"/>
      <c r="DD33" s="594">
        <v>20386634</v>
      </c>
      <c r="DE33" s="607"/>
      <c r="DF33" s="607"/>
      <c r="DG33" s="607"/>
      <c r="DH33" s="607"/>
      <c r="DI33" s="607"/>
      <c r="DJ33" s="607"/>
      <c r="DK33" s="608"/>
      <c r="DL33" s="594">
        <v>15525923</v>
      </c>
      <c r="DM33" s="607"/>
      <c r="DN33" s="607"/>
      <c r="DO33" s="607"/>
      <c r="DP33" s="607"/>
      <c r="DQ33" s="607"/>
      <c r="DR33" s="607"/>
      <c r="DS33" s="607"/>
      <c r="DT33" s="607"/>
      <c r="DU33" s="607"/>
      <c r="DV33" s="608"/>
      <c r="DW33" s="611">
        <v>41.9</v>
      </c>
      <c r="DX33" s="612"/>
      <c r="DY33" s="612"/>
      <c r="DZ33" s="612"/>
      <c r="EA33" s="612"/>
      <c r="EB33" s="612"/>
      <c r="EC33" s="613"/>
    </row>
    <row r="34" spans="2:133" ht="11.25" customHeight="1">
      <c r="B34" s="585" t="s">
        <v>300</v>
      </c>
      <c r="C34" s="586"/>
      <c r="D34" s="586"/>
      <c r="E34" s="586"/>
      <c r="F34" s="586"/>
      <c r="G34" s="586"/>
      <c r="H34" s="586"/>
      <c r="I34" s="586"/>
      <c r="J34" s="586"/>
      <c r="K34" s="586"/>
      <c r="L34" s="586"/>
      <c r="M34" s="586"/>
      <c r="N34" s="586"/>
      <c r="O34" s="586"/>
      <c r="P34" s="586"/>
      <c r="Q34" s="587"/>
      <c r="R34" s="588" t="s">
        <v>112</v>
      </c>
      <c r="S34" s="589"/>
      <c r="T34" s="589"/>
      <c r="U34" s="589"/>
      <c r="V34" s="589"/>
      <c r="W34" s="589"/>
      <c r="X34" s="589"/>
      <c r="Y34" s="590"/>
      <c r="Z34" s="641" t="s">
        <v>112</v>
      </c>
      <c r="AA34" s="641"/>
      <c r="AB34" s="641"/>
      <c r="AC34" s="641"/>
      <c r="AD34" s="642" t="s">
        <v>112</v>
      </c>
      <c r="AE34" s="642"/>
      <c r="AF34" s="642"/>
      <c r="AG34" s="642"/>
      <c r="AH34" s="642"/>
      <c r="AI34" s="642"/>
      <c r="AJ34" s="642"/>
      <c r="AK34" s="642"/>
      <c r="AL34" s="611" t="s">
        <v>112</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303</v>
      </c>
      <c r="CE34" s="622"/>
      <c r="CF34" s="622"/>
      <c r="CG34" s="622"/>
      <c r="CH34" s="622"/>
      <c r="CI34" s="622"/>
      <c r="CJ34" s="622"/>
      <c r="CK34" s="622"/>
      <c r="CL34" s="622"/>
      <c r="CM34" s="622"/>
      <c r="CN34" s="622"/>
      <c r="CO34" s="622"/>
      <c r="CP34" s="622"/>
      <c r="CQ34" s="623"/>
      <c r="CR34" s="588">
        <v>6731553</v>
      </c>
      <c r="CS34" s="589"/>
      <c r="CT34" s="589"/>
      <c r="CU34" s="589"/>
      <c r="CV34" s="589"/>
      <c r="CW34" s="589"/>
      <c r="CX34" s="589"/>
      <c r="CY34" s="590"/>
      <c r="CZ34" s="591">
        <v>10.9</v>
      </c>
      <c r="DA34" s="609"/>
      <c r="DB34" s="609"/>
      <c r="DC34" s="610"/>
      <c r="DD34" s="594">
        <v>5159443</v>
      </c>
      <c r="DE34" s="589"/>
      <c r="DF34" s="589"/>
      <c r="DG34" s="589"/>
      <c r="DH34" s="589"/>
      <c r="DI34" s="589"/>
      <c r="DJ34" s="589"/>
      <c r="DK34" s="590"/>
      <c r="DL34" s="594">
        <v>4078182</v>
      </c>
      <c r="DM34" s="589"/>
      <c r="DN34" s="589"/>
      <c r="DO34" s="589"/>
      <c r="DP34" s="589"/>
      <c r="DQ34" s="589"/>
      <c r="DR34" s="589"/>
      <c r="DS34" s="589"/>
      <c r="DT34" s="589"/>
      <c r="DU34" s="589"/>
      <c r="DV34" s="590"/>
      <c r="DW34" s="611">
        <v>11</v>
      </c>
      <c r="DX34" s="612"/>
      <c r="DY34" s="612"/>
      <c r="DZ34" s="612"/>
      <c r="EA34" s="612"/>
      <c r="EB34" s="612"/>
      <c r="EC34" s="613"/>
    </row>
    <row r="35" spans="2:133" ht="11.25" customHeight="1">
      <c r="B35" s="585" t="s">
        <v>304</v>
      </c>
      <c r="C35" s="586"/>
      <c r="D35" s="586"/>
      <c r="E35" s="586"/>
      <c r="F35" s="586"/>
      <c r="G35" s="586"/>
      <c r="H35" s="586"/>
      <c r="I35" s="586"/>
      <c r="J35" s="586"/>
      <c r="K35" s="586"/>
      <c r="L35" s="586"/>
      <c r="M35" s="586"/>
      <c r="N35" s="586"/>
      <c r="O35" s="586"/>
      <c r="P35" s="586"/>
      <c r="Q35" s="587"/>
      <c r="R35" s="588">
        <v>2381200</v>
      </c>
      <c r="S35" s="589"/>
      <c r="T35" s="589"/>
      <c r="U35" s="589"/>
      <c r="V35" s="589"/>
      <c r="W35" s="589"/>
      <c r="X35" s="589"/>
      <c r="Y35" s="590"/>
      <c r="Z35" s="641">
        <v>3.7</v>
      </c>
      <c r="AA35" s="641"/>
      <c r="AB35" s="641"/>
      <c r="AC35" s="641"/>
      <c r="AD35" s="642" t="s">
        <v>112</v>
      </c>
      <c r="AE35" s="642"/>
      <c r="AF35" s="642"/>
      <c r="AG35" s="642"/>
      <c r="AH35" s="642"/>
      <c r="AI35" s="642"/>
      <c r="AJ35" s="642"/>
      <c r="AK35" s="642"/>
      <c r="AL35" s="611" t="s">
        <v>112</v>
      </c>
      <c r="AM35" s="643"/>
      <c r="AN35" s="643"/>
      <c r="AO35" s="644"/>
      <c r="AP35" s="186"/>
      <c r="AQ35" s="645" t="s">
        <v>305</v>
      </c>
      <c r="AR35" s="646"/>
      <c r="AS35" s="646"/>
      <c r="AT35" s="646"/>
      <c r="AU35" s="646"/>
      <c r="AV35" s="646"/>
      <c r="AW35" s="646"/>
      <c r="AX35" s="646"/>
      <c r="AY35" s="647"/>
      <c r="AZ35" s="638">
        <v>9626819</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678362</v>
      </c>
      <c r="BW35" s="639"/>
      <c r="BX35" s="639"/>
      <c r="BY35" s="639"/>
      <c r="BZ35" s="639"/>
      <c r="CA35" s="639"/>
      <c r="CB35" s="640"/>
      <c r="CD35" s="625" t="s">
        <v>307</v>
      </c>
      <c r="CE35" s="622"/>
      <c r="CF35" s="622"/>
      <c r="CG35" s="622"/>
      <c r="CH35" s="622"/>
      <c r="CI35" s="622"/>
      <c r="CJ35" s="622"/>
      <c r="CK35" s="622"/>
      <c r="CL35" s="622"/>
      <c r="CM35" s="622"/>
      <c r="CN35" s="622"/>
      <c r="CO35" s="622"/>
      <c r="CP35" s="622"/>
      <c r="CQ35" s="623"/>
      <c r="CR35" s="588">
        <v>1201619</v>
      </c>
      <c r="CS35" s="607"/>
      <c r="CT35" s="607"/>
      <c r="CU35" s="607"/>
      <c r="CV35" s="607"/>
      <c r="CW35" s="607"/>
      <c r="CX35" s="607"/>
      <c r="CY35" s="608"/>
      <c r="CZ35" s="591">
        <v>2</v>
      </c>
      <c r="DA35" s="609"/>
      <c r="DB35" s="609"/>
      <c r="DC35" s="610"/>
      <c r="DD35" s="594">
        <v>1094972</v>
      </c>
      <c r="DE35" s="607"/>
      <c r="DF35" s="607"/>
      <c r="DG35" s="607"/>
      <c r="DH35" s="607"/>
      <c r="DI35" s="607"/>
      <c r="DJ35" s="607"/>
      <c r="DK35" s="608"/>
      <c r="DL35" s="594">
        <v>608109</v>
      </c>
      <c r="DM35" s="607"/>
      <c r="DN35" s="607"/>
      <c r="DO35" s="607"/>
      <c r="DP35" s="607"/>
      <c r="DQ35" s="607"/>
      <c r="DR35" s="607"/>
      <c r="DS35" s="607"/>
      <c r="DT35" s="607"/>
      <c r="DU35" s="607"/>
      <c r="DV35" s="608"/>
      <c r="DW35" s="611">
        <v>1.6</v>
      </c>
      <c r="DX35" s="612"/>
      <c r="DY35" s="612"/>
      <c r="DZ35" s="612"/>
      <c r="EA35" s="612"/>
      <c r="EB35" s="612"/>
      <c r="EC35" s="613"/>
    </row>
    <row r="36" spans="2:133" ht="11.25" customHeight="1">
      <c r="B36" s="569" t="s">
        <v>308</v>
      </c>
      <c r="C36" s="570"/>
      <c r="D36" s="570"/>
      <c r="E36" s="570"/>
      <c r="F36" s="570"/>
      <c r="G36" s="570"/>
      <c r="H36" s="570"/>
      <c r="I36" s="570"/>
      <c r="J36" s="570"/>
      <c r="K36" s="570"/>
      <c r="L36" s="570"/>
      <c r="M36" s="570"/>
      <c r="N36" s="570"/>
      <c r="O36" s="570"/>
      <c r="P36" s="570"/>
      <c r="Q36" s="571"/>
      <c r="R36" s="572">
        <v>64900621</v>
      </c>
      <c r="S36" s="629"/>
      <c r="T36" s="629"/>
      <c r="U36" s="629"/>
      <c r="V36" s="629"/>
      <c r="W36" s="629"/>
      <c r="X36" s="629"/>
      <c r="Y36" s="632"/>
      <c r="Z36" s="633">
        <v>100</v>
      </c>
      <c r="AA36" s="633"/>
      <c r="AB36" s="633"/>
      <c r="AC36" s="633"/>
      <c r="AD36" s="634">
        <v>34702833</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3348040</v>
      </c>
      <c r="BA36" s="589"/>
      <c r="BB36" s="589"/>
      <c r="BC36" s="589"/>
      <c r="BD36" s="607"/>
      <c r="BE36" s="607"/>
      <c r="BF36" s="617"/>
      <c r="BG36" s="625" t="s">
        <v>310</v>
      </c>
      <c r="BH36" s="622"/>
      <c r="BI36" s="622"/>
      <c r="BJ36" s="622"/>
      <c r="BK36" s="622"/>
      <c r="BL36" s="622"/>
      <c r="BM36" s="622"/>
      <c r="BN36" s="622"/>
      <c r="BO36" s="622"/>
      <c r="BP36" s="622"/>
      <c r="BQ36" s="622"/>
      <c r="BR36" s="622"/>
      <c r="BS36" s="622"/>
      <c r="BT36" s="622"/>
      <c r="BU36" s="623"/>
      <c r="BV36" s="588">
        <v>455788</v>
      </c>
      <c r="BW36" s="589"/>
      <c r="BX36" s="589"/>
      <c r="BY36" s="589"/>
      <c r="BZ36" s="589"/>
      <c r="CA36" s="589"/>
      <c r="CB36" s="624"/>
      <c r="CD36" s="625" t="s">
        <v>311</v>
      </c>
      <c r="CE36" s="622"/>
      <c r="CF36" s="622"/>
      <c r="CG36" s="622"/>
      <c r="CH36" s="622"/>
      <c r="CI36" s="622"/>
      <c r="CJ36" s="622"/>
      <c r="CK36" s="622"/>
      <c r="CL36" s="622"/>
      <c r="CM36" s="622"/>
      <c r="CN36" s="622"/>
      <c r="CO36" s="622"/>
      <c r="CP36" s="622"/>
      <c r="CQ36" s="623"/>
      <c r="CR36" s="588">
        <v>9621903</v>
      </c>
      <c r="CS36" s="589"/>
      <c r="CT36" s="589"/>
      <c r="CU36" s="589"/>
      <c r="CV36" s="589"/>
      <c r="CW36" s="589"/>
      <c r="CX36" s="589"/>
      <c r="CY36" s="590"/>
      <c r="CZ36" s="591">
        <v>15.6</v>
      </c>
      <c r="DA36" s="609"/>
      <c r="DB36" s="609"/>
      <c r="DC36" s="610"/>
      <c r="DD36" s="594">
        <v>8515659</v>
      </c>
      <c r="DE36" s="589"/>
      <c r="DF36" s="589"/>
      <c r="DG36" s="589"/>
      <c r="DH36" s="589"/>
      <c r="DI36" s="589"/>
      <c r="DJ36" s="589"/>
      <c r="DK36" s="590"/>
      <c r="DL36" s="594">
        <v>5457050</v>
      </c>
      <c r="DM36" s="589"/>
      <c r="DN36" s="589"/>
      <c r="DO36" s="589"/>
      <c r="DP36" s="589"/>
      <c r="DQ36" s="589"/>
      <c r="DR36" s="589"/>
      <c r="DS36" s="589"/>
      <c r="DT36" s="589"/>
      <c r="DU36" s="589"/>
      <c r="DV36" s="590"/>
      <c r="DW36" s="611">
        <v>14.7</v>
      </c>
      <c r="DX36" s="612"/>
      <c r="DY36" s="612"/>
      <c r="DZ36" s="612"/>
      <c r="EA36" s="612"/>
      <c r="EB36" s="612"/>
      <c r="EC36" s="613"/>
    </row>
    <row r="37" spans="2:133" ht="11.25" customHeight="1">
      <c r="AQ37" s="614" t="s">
        <v>312</v>
      </c>
      <c r="AR37" s="615"/>
      <c r="AS37" s="615"/>
      <c r="AT37" s="615"/>
      <c r="AU37" s="615"/>
      <c r="AV37" s="615"/>
      <c r="AW37" s="615"/>
      <c r="AX37" s="615"/>
      <c r="AY37" s="616"/>
      <c r="AZ37" s="588">
        <v>1971607</v>
      </c>
      <c r="BA37" s="589"/>
      <c r="BB37" s="589"/>
      <c r="BC37" s="589"/>
      <c r="BD37" s="607"/>
      <c r="BE37" s="607"/>
      <c r="BF37" s="617"/>
      <c r="BG37" s="625" t="s">
        <v>313</v>
      </c>
      <c r="BH37" s="622"/>
      <c r="BI37" s="622"/>
      <c r="BJ37" s="622"/>
      <c r="BK37" s="622"/>
      <c r="BL37" s="622"/>
      <c r="BM37" s="622"/>
      <c r="BN37" s="622"/>
      <c r="BO37" s="622"/>
      <c r="BP37" s="622"/>
      <c r="BQ37" s="622"/>
      <c r="BR37" s="622"/>
      <c r="BS37" s="622"/>
      <c r="BT37" s="622"/>
      <c r="BU37" s="623"/>
      <c r="BV37" s="588">
        <v>19631</v>
      </c>
      <c r="BW37" s="589"/>
      <c r="BX37" s="589"/>
      <c r="BY37" s="589"/>
      <c r="BZ37" s="589"/>
      <c r="CA37" s="589"/>
      <c r="CB37" s="624"/>
      <c r="CD37" s="625" t="s">
        <v>314</v>
      </c>
      <c r="CE37" s="622"/>
      <c r="CF37" s="622"/>
      <c r="CG37" s="622"/>
      <c r="CH37" s="622"/>
      <c r="CI37" s="622"/>
      <c r="CJ37" s="622"/>
      <c r="CK37" s="622"/>
      <c r="CL37" s="622"/>
      <c r="CM37" s="622"/>
      <c r="CN37" s="622"/>
      <c r="CO37" s="622"/>
      <c r="CP37" s="622"/>
      <c r="CQ37" s="623"/>
      <c r="CR37" s="588">
        <v>4218916</v>
      </c>
      <c r="CS37" s="607"/>
      <c r="CT37" s="607"/>
      <c r="CU37" s="607"/>
      <c r="CV37" s="607"/>
      <c r="CW37" s="607"/>
      <c r="CX37" s="607"/>
      <c r="CY37" s="608"/>
      <c r="CZ37" s="591">
        <v>6.9</v>
      </c>
      <c r="DA37" s="609"/>
      <c r="DB37" s="609"/>
      <c r="DC37" s="610"/>
      <c r="DD37" s="594">
        <v>4218916</v>
      </c>
      <c r="DE37" s="607"/>
      <c r="DF37" s="607"/>
      <c r="DG37" s="607"/>
      <c r="DH37" s="607"/>
      <c r="DI37" s="607"/>
      <c r="DJ37" s="607"/>
      <c r="DK37" s="608"/>
      <c r="DL37" s="594">
        <v>3176965</v>
      </c>
      <c r="DM37" s="607"/>
      <c r="DN37" s="607"/>
      <c r="DO37" s="607"/>
      <c r="DP37" s="607"/>
      <c r="DQ37" s="607"/>
      <c r="DR37" s="607"/>
      <c r="DS37" s="607"/>
      <c r="DT37" s="607"/>
      <c r="DU37" s="607"/>
      <c r="DV37" s="608"/>
      <c r="DW37" s="611">
        <v>8.6</v>
      </c>
      <c r="DX37" s="612"/>
      <c r="DY37" s="612"/>
      <c r="DZ37" s="612"/>
      <c r="EA37" s="612"/>
      <c r="EB37" s="612"/>
      <c r="EC37" s="613"/>
    </row>
    <row r="38" spans="2:133" ht="11.25" customHeight="1">
      <c r="AQ38" s="614" t="s">
        <v>315</v>
      </c>
      <c r="AR38" s="615"/>
      <c r="AS38" s="615"/>
      <c r="AT38" s="615"/>
      <c r="AU38" s="615"/>
      <c r="AV38" s="615"/>
      <c r="AW38" s="615"/>
      <c r="AX38" s="615"/>
      <c r="AY38" s="616"/>
      <c r="AZ38" s="588">
        <v>133811</v>
      </c>
      <c r="BA38" s="589"/>
      <c r="BB38" s="589"/>
      <c r="BC38" s="589"/>
      <c r="BD38" s="607"/>
      <c r="BE38" s="607"/>
      <c r="BF38" s="617"/>
      <c r="BG38" s="625" t="s">
        <v>316</v>
      </c>
      <c r="BH38" s="622"/>
      <c r="BI38" s="622"/>
      <c r="BJ38" s="622"/>
      <c r="BK38" s="622"/>
      <c r="BL38" s="622"/>
      <c r="BM38" s="622"/>
      <c r="BN38" s="622"/>
      <c r="BO38" s="622"/>
      <c r="BP38" s="622"/>
      <c r="BQ38" s="622"/>
      <c r="BR38" s="622"/>
      <c r="BS38" s="622"/>
      <c r="BT38" s="622"/>
      <c r="BU38" s="623"/>
      <c r="BV38" s="588">
        <v>35059</v>
      </c>
      <c r="BW38" s="589"/>
      <c r="BX38" s="589"/>
      <c r="BY38" s="589"/>
      <c r="BZ38" s="589"/>
      <c r="CA38" s="589"/>
      <c r="CB38" s="624"/>
      <c r="CD38" s="625" t="s">
        <v>317</v>
      </c>
      <c r="CE38" s="622"/>
      <c r="CF38" s="622"/>
      <c r="CG38" s="622"/>
      <c r="CH38" s="622"/>
      <c r="CI38" s="622"/>
      <c r="CJ38" s="622"/>
      <c r="CK38" s="622"/>
      <c r="CL38" s="622"/>
      <c r="CM38" s="622"/>
      <c r="CN38" s="622"/>
      <c r="CO38" s="622"/>
      <c r="CP38" s="622"/>
      <c r="CQ38" s="623"/>
      <c r="CR38" s="588">
        <v>6198917</v>
      </c>
      <c r="CS38" s="589"/>
      <c r="CT38" s="589"/>
      <c r="CU38" s="589"/>
      <c r="CV38" s="589"/>
      <c r="CW38" s="589"/>
      <c r="CX38" s="589"/>
      <c r="CY38" s="590"/>
      <c r="CZ38" s="591">
        <v>10.1</v>
      </c>
      <c r="DA38" s="609"/>
      <c r="DB38" s="609"/>
      <c r="DC38" s="610"/>
      <c r="DD38" s="594">
        <v>5584870</v>
      </c>
      <c r="DE38" s="589"/>
      <c r="DF38" s="589"/>
      <c r="DG38" s="589"/>
      <c r="DH38" s="589"/>
      <c r="DI38" s="589"/>
      <c r="DJ38" s="589"/>
      <c r="DK38" s="590"/>
      <c r="DL38" s="594">
        <v>5382582</v>
      </c>
      <c r="DM38" s="589"/>
      <c r="DN38" s="589"/>
      <c r="DO38" s="589"/>
      <c r="DP38" s="589"/>
      <c r="DQ38" s="589"/>
      <c r="DR38" s="589"/>
      <c r="DS38" s="589"/>
      <c r="DT38" s="589"/>
      <c r="DU38" s="589"/>
      <c r="DV38" s="590"/>
      <c r="DW38" s="611">
        <v>14.5</v>
      </c>
      <c r="DX38" s="612"/>
      <c r="DY38" s="612"/>
      <c r="DZ38" s="612"/>
      <c r="EA38" s="612"/>
      <c r="EB38" s="612"/>
      <c r="EC38" s="613"/>
    </row>
    <row r="39" spans="2:133" ht="11.25" customHeight="1">
      <c r="AQ39" s="614" t="s">
        <v>318</v>
      </c>
      <c r="AR39" s="615"/>
      <c r="AS39" s="615"/>
      <c r="AT39" s="615"/>
      <c r="AU39" s="615"/>
      <c r="AV39" s="615"/>
      <c r="AW39" s="615"/>
      <c r="AX39" s="615"/>
      <c r="AY39" s="616"/>
      <c r="AZ39" s="588">
        <v>79862</v>
      </c>
      <c r="BA39" s="589"/>
      <c r="BB39" s="589"/>
      <c r="BC39" s="589"/>
      <c r="BD39" s="607"/>
      <c r="BE39" s="607"/>
      <c r="BF39" s="617"/>
      <c r="BG39" s="618" t="s">
        <v>319</v>
      </c>
      <c r="BH39" s="619"/>
      <c r="BI39" s="619"/>
      <c r="BJ39" s="619"/>
      <c r="BK39" s="619"/>
      <c r="BL39" s="187"/>
      <c r="BM39" s="622" t="s">
        <v>320</v>
      </c>
      <c r="BN39" s="622"/>
      <c r="BO39" s="622"/>
      <c r="BP39" s="622"/>
      <c r="BQ39" s="622"/>
      <c r="BR39" s="622"/>
      <c r="BS39" s="622"/>
      <c r="BT39" s="622"/>
      <c r="BU39" s="623"/>
      <c r="BV39" s="588">
        <v>97</v>
      </c>
      <c r="BW39" s="589"/>
      <c r="BX39" s="589"/>
      <c r="BY39" s="589"/>
      <c r="BZ39" s="589"/>
      <c r="CA39" s="589"/>
      <c r="CB39" s="624"/>
      <c r="CD39" s="625" t="s">
        <v>321</v>
      </c>
      <c r="CE39" s="622"/>
      <c r="CF39" s="622"/>
      <c r="CG39" s="622"/>
      <c r="CH39" s="622"/>
      <c r="CI39" s="622"/>
      <c r="CJ39" s="622"/>
      <c r="CK39" s="622"/>
      <c r="CL39" s="622"/>
      <c r="CM39" s="622"/>
      <c r="CN39" s="622"/>
      <c r="CO39" s="622"/>
      <c r="CP39" s="622"/>
      <c r="CQ39" s="623"/>
      <c r="CR39" s="588">
        <v>522391</v>
      </c>
      <c r="CS39" s="607"/>
      <c r="CT39" s="607"/>
      <c r="CU39" s="607"/>
      <c r="CV39" s="607"/>
      <c r="CW39" s="607"/>
      <c r="CX39" s="607"/>
      <c r="CY39" s="608"/>
      <c r="CZ39" s="591">
        <v>0.8</v>
      </c>
      <c r="DA39" s="609"/>
      <c r="DB39" s="609"/>
      <c r="DC39" s="610"/>
      <c r="DD39" s="594">
        <v>4780</v>
      </c>
      <c r="DE39" s="607"/>
      <c r="DF39" s="607"/>
      <c r="DG39" s="607"/>
      <c r="DH39" s="607"/>
      <c r="DI39" s="607"/>
      <c r="DJ39" s="607"/>
      <c r="DK39" s="608"/>
      <c r="DL39" s="594" t="s">
        <v>322</v>
      </c>
      <c r="DM39" s="607"/>
      <c r="DN39" s="607"/>
      <c r="DO39" s="607"/>
      <c r="DP39" s="607"/>
      <c r="DQ39" s="607"/>
      <c r="DR39" s="607"/>
      <c r="DS39" s="607"/>
      <c r="DT39" s="607"/>
      <c r="DU39" s="607"/>
      <c r="DV39" s="608"/>
      <c r="DW39" s="611" t="s">
        <v>322</v>
      </c>
      <c r="DX39" s="612"/>
      <c r="DY39" s="612"/>
      <c r="DZ39" s="612"/>
      <c r="EA39" s="612"/>
      <c r="EB39" s="612"/>
      <c r="EC39" s="61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323</v>
      </c>
      <c r="AR40" s="615"/>
      <c r="AS40" s="615"/>
      <c r="AT40" s="615"/>
      <c r="AU40" s="615"/>
      <c r="AV40" s="615"/>
      <c r="AW40" s="615"/>
      <c r="AX40" s="615"/>
      <c r="AY40" s="616"/>
      <c r="AZ40" s="588">
        <v>827870</v>
      </c>
      <c r="BA40" s="589"/>
      <c r="BB40" s="589"/>
      <c r="BC40" s="589"/>
      <c r="BD40" s="607"/>
      <c r="BE40" s="607"/>
      <c r="BF40" s="617"/>
      <c r="BG40" s="618"/>
      <c r="BH40" s="619"/>
      <c r="BI40" s="619"/>
      <c r="BJ40" s="619"/>
      <c r="BK40" s="619"/>
      <c r="BL40" s="187"/>
      <c r="BM40" s="622" t="s">
        <v>324</v>
      </c>
      <c r="BN40" s="622"/>
      <c r="BO40" s="622"/>
      <c r="BP40" s="622"/>
      <c r="BQ40" s="622"/>
      <c r="BR40" s="622"/>
      <c r="BS40" s="622"/>
      <c r="BT40" s="622"/>
      <c r="BU40" s="623"/>
      <c r="BV40" s="588">
        <v>128</v>
      </c>
      <c r="BW40" s="589"/>
      <c r="BX40" s="589"/>
      <c r="BY40" s="589"/>
      <c r="BZ40" s="589"/>
      <c r="CA40" s="589"/>
      <c r="CB40" s="624"/>
      <c r="CD40" s="625" t="s">
        <v>325</v>
      </c>
      <c r="CE40" s="622"/>
      <c r="CF40" s="622"/>
      <c r="CG40" s="622"/>
      <c r="CH40" s="622"/>
      <c r="CI40" s="622"/>
      <c r="CJ40" s="622"/>
      <c r="CK40" s="622"/>
      <c r="CL40" s="622"/>
      <c r="CM40" s="622"/>
      <c r="CN40" s="622"/>
      <c r="CO40" s="622"/>
      <c r="CP40" s="622"/>
      <c r="CQ40" s="623"/>
      <c r="CR40" s="588">
        <v>1080210</v>
      </c>
      <c r="CS40" s="589"/>
      <c r="CT40" s="589"/>
      <c r="CU40" s="589"/>
      <c r="CV40" s="589"/>
      <c r="CW40" s="589"/>
      <c r="CX40" s="589"/>
      <c r="CY40" s="590"/>
      <c r="CZ40" s="591">
        <v>1.8</v>
      </c>
      <c r="DA40" s="609"/>
      <c r="DB40" s="609"/>
      <c r="DC40" s="610"/>
      <c r="DD40" s="594">
        <v>26910</v>
      </c>
      <c r="DE40" s="589"/>
      <c r="DF40" s="589"/>
      <c r="DG40" s="589"/>
      <c r="DH40" s="589"/>
      <c r="DI40" s="589"/>
      <c r="DJ40" s="589"/>
      <c r="DK40" s="590"/>
      <c r="DL40" s="594" t="s">
        <v>322</v>
      </c>
      <c r="DM40" s="589"/>
      <c r="DN40" s="589"/>
      <c r="DO40" s="589"/>
      <c r="DP40" s="589"/>
      <c r="DQ40" s="589"/>
      <c r="DR40" s="589"/>
      <c r="DS40" s="589"/>
      <c r="DT40" s="589"/>
      <c r="DU40" s="589"/>
      <c r="DV40" s="590"/>
      <c r="DW40" s="611" t="s">
        <v>322</v>
      </c>
      <c r="DX40" s="612"/>
      <c r="DY40" s="612"/>
      <c r="DZ40" s="612"/>
      <c r="EA40" s="612"/>
      <c r="EB40" s="612"/>
      <c r="EC40" s="61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326</v>
      </c>
      <c r="AR41" s="627"/>
      <c r="AS41" s="627"/>
      <c r="AT41" s="627"/>
      <c r="AU41" s="627"/>
      <c r="AV41" s="627"/>
      <c r="AW41" s="627"/>
      <c r="AX41" s="627"/>
      <c r="AY41" s="628"/>
      <c r="AZ41" s="572">
        <v>3265629</v>
      </c>
      <c r="BA41" s="629"/>
      <c r="BB41" s="629"/>
      <c r="BC41" s="629"/>
      <c r="BD41" s="573"/>
      <c r="BE41" s="573"/>
      <c r="BF41" s="630"/>
      <c r="BG41" s="620"/>
      <c r="BH41" s="621"/>
      <c r="BI41" s="621"/>
      <c r="BJ41" s="621"/>
      <c r="BK41" s="621"/>
      <c r="BL41" s="189"/>
      <c r="BM41" s="627" t="s">
        <v>327</v>
      </c>
      <c r="BN41" s="627"/>
      <c r="BO41" s="627"/>
      <c r="BP41" s="627"/>
      <c r="BQ41" s="627"/>
      <c r="BR41" s="627"/>
      <c r="BS41" s="627"/>
      <c r="BT41" s="627"/>
      <c r="BU41" s="628"/>
      <c r="BV41" s="572">
        <v>273</v>
      </c>
      <c r="BW41" s="629"/>
      <c r="BX41" s="629"/>
      <c r="BY41" s="629"/>
      <c r="BZ41" s="629"/>
      <c r="CA41" s="629"/>
      <c r="CB41" s="631"/>
      <c r="CD41" s="625" t="s">
        <v>328</v>
      </c>
      <c r="CE41" s="622"/>
      <c r="CF41" s="622"/>
      <c r="CG41" s="622"/>
      <c r="CH41" s="622"/>
      <c r="CI41" s="622"/>
      <c r="CJ41" s="622"/>
      <c r="CK41" s="622"/>
      <c r="CL41" s="622"/>
      <c r="CM41" s="622"/>
      <c r="CN41" s="622"/>
      <c r="CO41" s="622"/>
      <c r="CP41" s="622"/>
      <c r="CQ41" s="623"/>
      <c r="CR41" s="588" t="s">
        <v>329</v>
      </c>
      <c r="CS41" s="607"/>
      <c r="CT41" s="607"/>
      <c r="CU41" s="607"/>
      <c r="CV41" s="607"/>
      <c r="CW41" s="607"/>
      <c r="CX41" s="607"/>
      <c r="CY41" s="608"/>
      <c r="CZ41" s="591" t="s">
        <v>329</v>
      </c>
      <c r="DA41" s="609"/>
      <c r="DB41" s="609"/>
      <c r="DC41" s="610"/>
      <c r="DD41" s="594" t="s">
        <v>329</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c r="B42" s="181" t="s">
        <v>330</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331</v>
      </c>
      <c r="CE42" s="586"/>
      <c r="CF42" s="586"/>
      <c r="CG42" s="586"/>
      <c r="CH42" s="586"/>
      <c r="CI42" s="586"/>
      <c r="CJ42" s="586"/>
      <c r="CK42" s="586"/>
      <c r="CL42" s="586"/>
      <c r="CM42" s="586"/>
      <c r="CN42" s="586"/>
      <c r="CO42" s="586"/>
      <c r="CP42" s="586"/>
      <c r="CQ42" s="587"/>
      <c r="CR42" s="588">
        <v>10525574</v>
      </c>
      <c r="CS42" s="589"/>
      <c r="CT42" s="589"/>
      <c r="CU42" s="589"/>
      <c r="CV42" s="589"/>
      <c r="CW42" s="589"/>
      <c r="CX42" s="589"/>
      <c r="CY42" s="590"/>
      <c r="CZ42" s="591">
        <v>17.100000000000001</v>
      </c>
      <c r="DA42" s="592"/>
      <c r="DB42" s="592"/>
      <c r="DC42" s="593"/>
      <c r="DD42" s="594">
        <v>1431916</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c r="B43" s="191" t="s">
        <v>332</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333</v>
      </c>
      <c r="CE43" s="586"/>
      <c r="CF43" s="586"/>
      <c r="CG43" s="586"/>
      <c r="CH43" s="586"/>
      <c r="CI43" s="586"/>
      <c r="CJ43" s="586"/>
      <c r="CK43" s="586"/>
      <c r="CL43" s="586"/>
      <c r="CM43" s="586"/>
      <c r="CN43" s="586"/>
      <c r="CO43" s="586"/>
      <c r="CP43" s="586"/>
      <c r="CQ43" s="587"/>
      <c r="CR43" s="588">
        <v>164265</v>
      </c>
      <c r="CS43" s="607"/>
      <c r="CT43" s="607"/>
      <c r="CU43" s="607"/>
      <c r="CV43" s="607"/>
      <c r="CW43" s="607"/>
      <c r="CX43" s="607"/>
      <c r="CY43" s="608"/>
      <c r="CZ43" s="591">
        <v>0.3</v>
      </c>
      <c r="DA43" s="609"/>
      <c r="DB43" s="609"/>
      <c r="DC43" s="610"/>
      <c r="DD43" s="594" t="s">
        <v>322</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c r="B44" s="192" t="s">
        <v>334</v>
      </c>
      <c r="CD44" s="601" t="s">
        <v>286</v>
      </c>
      <c r="CE44" s="602"/>
      <c r="CF44" s="585" t="s">
        <v>335</v>
      </c>
      <c r="CG44" s="586"/>
      <c r="CH44" s="586"/>
      <c r="CI44" s="586"/>
      <c r="CJ44" s="586"/>
      <c r="CK44" s="586"/>
      <c r="CL44" s="586"/>
      <c r="CM44" s="586"/>
      <c r="CN44" s="586"/>
      <c r="CO44" s="586"/>
      <c r="CP44" s="586"/>
      <c r="CQ44" s="587"/>
      <c r="CR44" s="588">
        <v>10133963</v>
      </c>
      <c r="CS44" s="589"/>
      <c r="CT44" s="589"/>
      <c r="CU44" s="589"/>
      <c r="CV44" s="589"/>
      <c r="CW44" s="589"/>
      <c r="CX44" s="589"/>
      <c r="CY44" s="590"/>
      <c r="CZ44" s="591">
        <v>16.5</v>
      </c>
      <c r="DA44" s="592"/>
      <c r="DB44" s="592"/>
      <c r="DC44" s="593"/>
      <c r="DD44" s="594">
        <v>1334555</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c r="CD45" s="603"/>
      <c r="CE45" s="604"/>
      <c r="CF45" s="585" t="s">
        <v>336</v>
      </c>
      <c r="CG45" s="586"/>
      <c r="CH45" s="586"/>
      <c r="CI45" s="586"/>
      <c r="CJ45" s="586"/>
      <c r="CK45" s="586"/>
      <c r="CL45" s="586"/>
      <c r="CM45" s="586"/>
      <c r="CN45" s="586"/>
      <c r="CO45" s="586"/>
      <c r="CP45" s="586"/>
      <c r="CQ45" s="587"/>
      <c r="CR45" s="588">
        <v>6939452</v>
      </c>
      <c r="CS45" s="607"/>
      <c r="CT45" s="607"/>
      <c r="CU45" s="607"/>
      <c r="CV45" s="607"/>
      <c r="CW45" s="607"/>
      <c r="CX45" s="607"/>
      <c r="CY45" s="608"/>
      <c r="CZ45" s="591">
        <v>11.3</v>
      </c>
      <c r="DA45" s="609"/>
      <c r="DB45" s="609"/>
      <c r="DC45" s="610"/>
      <c r="DD45" s="594">
        <v>47748</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c r="CD46" s="603"/>
      <c r="CE46" s="604"/>
      <c r="CF46" s="585" t="s">
        <v>337</v>
      </c>
      <c r="CG46" s="586"/>
      <c r="CH46" s="586"/>
      <c r="CI46" s="586"/>
      <c r="CJ46" s="586"/>
      <c r="CK46" s="586"/>
      <c r="CL46" s="586"/>
      <c r="CM46" s="586"/>
      <c r="CN46" s="586"/>
      <c r="CO46" s="586"/>
      <c r="CP46" s="586"/>
      <c r="CQ46" s="587"/>
      <c r="CR46" s="588">
        <v>3045587</v>
      </c>
      <c r="CS46" s="589"/>
      <c r="CT46" s="589"/>
      <c r="CU46" s="589"/>
      <c r="CV46" s="589"/>
      <c r="CW46" s="589"/>
      <c r="CX46" s="589"/>
      <c r="CY46" s="590"/>
      <c r="CZ46" s="591">
        <v>4.9000000000000004</v>
      </c>
      <c r="DA46" s="592"/>
      <c r="DB46" s="592"/>
      <c r="DC46" s="593"/>
      <c r="DD46" s="594">
        <v>1258483</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c r="CD47" s="603"/>
      <c r="CE47" s="604"/>
      <c r="CF47" s="585" t="s">
        <v>338</v>
      </c>
      <c r="CG47" s="586"/>
      <c r="CH47" s="586"/>
      <c r="CI47" s="586"/>
      <c r="CJ47" s="586"/>
      <c r="CK47" s="586"/>
      <c r="CL47" s="586"/>
      <c r="CM47" s="586"/>
      <c r="CN47" s="586"/>
      <c r="CO47" s="586"/>
      <c r="CP47" s="586"/>
      <c r="CQ47" s="587"/>
      <c r="CR47" s="588">
        <v>391611</v>
      </c>
      <c r="CS47" s="607"/>
      <c r="CT47" s="607"/>
      <c r="CU47" s="607"/>
      <c r="CV47" s="607"/>
      <c r="CW47" s="607"/>
      <c r="CX47" s="607"/>
      <c r="CY47" s="608"/>
      <c r="CZ47" s="591">
        <v>0.6</v>
      </c>
      <c r="DA47" s="609"/>
      <c r="DB47" s="609"/>
      <c r="DC47" s="610"/>
      <c r="DD47" s="594">
        <v>97361</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c r="CD48" s="605"/>
      <c r="CE48" s="606"/>
      <c r="CF48" s="585" t="s">
        <v>339</v>
      </c>
      <c r="CG48" s="586"/>
      <c r="CH48" s="586"/>
      <c r="CI48" s="586"/>
      <c r="CJ48" s="586"/>
      <c r="CK48" s="586"/>
      <c r="CL48" s="586"/>
      <c r="CM48" s="586"/>
      <c r="CN48" s="586"/>
      <c r="CO48" s="586"/>
      <c r="CP48" s="586"/>
      <c r="CQ48" s="587"/>
      <c r="CR48" s="588" t="s">
        <v>322</v>
      </c>
      <c r="CS48" s="589"/>
      <c r="CT48" s="589"/>
      <c r="CU48" s="589"/>
      <c r="CV48" s="589"/>
      <c r="CW48" s="589"/>
      <c r="CX48" s="589"/>
      <c r="CY48" s="590"/>
      <c r="CZ48" s="591" t="s">
        <v>322</v>
      </c>
      <c r="DA48" s="592"/>
      <c r="DB48" s="592"/>
      <c r="DC48" s="593"/>
      <c r="DD48" s="594" t="s">
        <v>322</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c r="CD49" s="569" t="s">
        <v>340</v>
      </c>
      <c r="CE49" s="570"/>
      <c r="CF49" s="570"/>
      <c r="CG49" s="570"/>
      <c r="CH49" s="570"/>
      <c r="CI49" s="570"/>
      <c r="CJ49" s="570"/>
      <c r="CK49" s="570"/>
      <c r="CL49" s="570"/>
      <c r="CM49" s="570"/>
      <c r="CN49" s="570"/>
      <c r="CO49" s="570"/>
      <c r="CP49" s="570"/>
      <c r="CQ49" s="571"/>
      <c r="CR49" s="572">
        <v>61539304</v>
      </c>
      <c r="CS49" s="573"/>
      <c r="CT49" s="573"/>
      <c r="CU49" s="573"/>
      <c r="CV49" s="573"/>
      <c r="CW49" s="573"/>
      <c r="CX49" s="573"/>
      <c r="CY49" s="574"/>
      <c r="CZ49" s="575">
        <v>100</v>
      </c>
      <c r="DA49" s="576"/>
      <c r="DB49" s="576"/>
      <c r="DC49" s="577"/>
      <c r="DD49" s="578">
        <v>39663150</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row r="51" spans="82:133" hidden="1"/>
  </sheetData>
  <sheetProtection password="979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341</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342</v>
      </c>
      <c r="DK2" s="1107"/>
      <c r="DL2" s="1107"/>
      <c r="DM2" s="1107"/>
      <c r="DN2" s="1107"/>
      <c r="DO2" s="1108"/>
      <c r="DP2" s="200"/>
      <c r="DQ2" s="1106" t="s">
        <v>343</v>
      </c>
      <c r="DR2" s="1107"/>
      <c r="DS2" s="1107"/>
      <c r="DT2" s="1107"/>
      <c r="DU2" s="1107"/>
      <c r="DV2" s="1107"/>
      <c r="DW2" s="1107"/>
      <c r="DX2" s="1107"/>
      <c r="DY2" s="1107"/>
      <c r="DZ2" s="110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59" t="s">
        <v>344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345</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991" t="s">
        <v>346</v>
      </c>
      <c r="B5" s="992"/>
      <c r="C5" s="992"/>
      <c r="D5" s="992"/>
      <c r="E5" s="992"/>
      <c r="F5" s="992"/>
      <c r="G5" s="992"/>
      <c r="H5" s="992"/>
      <c r="I5" s="992"/>
      <c r="J5" s="992"/>
      <c r="K5" s="992"/>
      <c r="L5" s="992"/>
      <c r="M5" s="992"/>
      <c r="N5" s="992"/>
      <c r="O5" s="992"/>
      <c r="P5" s="993"/>
      <c r="Q5" s="997" t="s">
        <v>347</v>
      </c>
      <c r="R5" s="998"/>
      <c r="S5" s="998"/>
      <c r="T5" s="998"/>
      <c r="U5" s="999"/>
      <c r="V5" s="997" t="s">
        <v>348</v>
      </c>
      <c r="W5" s="998"/>
      <c r="X5" s="998"/>
      <c r="Y5" s="998"/>
      <c r="Z5" s="999"/>
      <c r="AA5" s="997" t="s">
        <v>349</v>
      </c>
      <c r="AB5" s="998"/>
      <c r="AC5" s="998"/>
      <c r="AD5" s="998"/>
      <c r="AE5" s="998"/>
      <c r="AF5" s="1109" t="s">
        <v>350</v>
      </c>
      <c r="AG5" s="998"/>
      <c r="AH5" s="998"/>
      <c r="AI5" s="998"/>
      <c r="AJ5" s="1013"/>
      <c r="AK5" s="998" t="s">
        <v>351</v>
      </c>
      <c r="AL5" s="998"/>
      <c r="AM5" s="998"/>
      <c r="AN5" s="998"/>
      <c r="AO5" s="999"/>
      <c r="AP5" s="997" t="s">
        <v>352</v>
      </c>
      <c r="AQ5" s="998"/>
      <c r="AR5" s="998"/>
      <c r="AS5" s="998"/>
      <c r="AT5" s="999"/>
      <c r="AU5" s="997" t="s">
        <v>353</v>
      </c>
      <c r="AV5" s="998"/>
      <c r="AW5" s="998"/>
      <c r="AX5" s="998"/>
      <c r="AY5" s="1013"/>
      <c r="AZ5" s="207"/>
      <c r="BA5" s="207"/>
      <c r="BB5" s="207"/>
      <c r="BC5" s="207"/>
      <c r="BD5" s="207"/>
      <c r="BE5" s="208"/>
      <c r="BF5" s="208"/>
      <c r="BG5" s="208"/>
      <c r="BH5" s="208"/>
      <c r="BI5" s="208"/>
      <c r="BJ5" s="208"/>
      <c r="BK5" s="208"/>
      <c r="BL5" s="208"/>
      <c r="BM5" s="208"/>
      <c r="BN5" s="208"/>
      <c r="BO5" s="208"/>
      <c r="BP5" s="208"/>
      <c r="BQ5" s="991" t="s">
        <v>354</v>
      </c>
      <c r="BR5" s="992"/>
      <c r="BS5" s="992"/>
      <c r="BT5" s="992"/>
      <c r="BU5" s="992"/>
      <c r="BV5" s="992"/>
      <c r="BW5" s="992"/>
      <c r="BX5" s="992"/>
      <c r="BY5" s="992"/>
      <c r="BZ5" s="992"/>
      <c r="CA5" s="992"/>
      <c r="CB5" s="992"/>
      <c r="CC5" s="992"/>
      <c r="CD5" s="992"/>
      <c r="CE5" s="992"/>
      <c r="CF5" s="992"/>
      <c r="CG5" s="993"/>
      <c r="CH5" s="997" t="s">
        <v>355</v>
      </c>
      <c r="CI5" s="998"/>
      <c r="CJ5" s="998"/>
      <c r="CK5" s="998"/>
      <c r="CL5" s="999"/>
      <c r="CM5" s="997" t="s">
        <v>356</v>
      </c>
      <c r="CN5" s="998"/>
      <c r="CO5" s="998"/>
      <c r="CP5" s="998"/>
      <c r="CQ5" s="999"/>
      <c r="CR5" s="997" t="s">
        <v>357</v>
      </c>
      <c r="CS5" s="998"/>
      <c r="CT5" s="998"/>
      <c r="CU5" s="998"/>
      <c r="CV5" s="999"/>
      <c r="CW5" s="997" t="s">
        <v>358</v>
      </c>
      <c r="CX5" s="998"/>
      <c r="CY5" s="998"/>
      <c r="CZ5" s="998"/>
      <c r="DA5" s="999"/>
      <c r="DB5" s="997" t="s">
        <v>359</v>
      </c>
      <c r="DC5" s="998"/>
      <c r="DD5" s="998"/>
      <c r="DE5" s="998"/>
      <c r="DF5" s="999"/>
      <c r="DG5" s="1094" t="s">
        <v>360</v>
      </c>
      <c r="DH5" s="1095"/>
      <c r="DI5" s="1095"/>
      <c r="DJ5" s="1095"/>
      <c r="DK5" s="1096"/>
      <c r="DL5" s="1094" t="s">
        <v>361</v>
      </c>
      <c r="DM5" s="1095"/>
      <c r="DN5" s="1095"/>
      <c r="DO5" s="1095"/>
      <c r="DP5" s="1096"/>
      <c r="DQ5" s="997" t="s">
        <v>362</v>
      </c>
      <c r="DR5" s="998"/>
      <c r="DS5" s="998"/>
      <c r="DT5" s="998"/>
      <c r="DU5" s="999"/>
      <c r="DV5" s="997" t="s">
        <v>353</v>
      </c>
      <c r="DW5" s="998"/>
      <c r="DX5" s="998"/>
      <c r="DY5" s="998"/>
      <c r="DZ5" s="1013"/>
      <c r="EA5" s="205"/>
    </row>
    <row r="6" spans="1:131" s="206" customFormat="1" ht="26.25" customHeight="1" thickBot="1">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c r="A7" s="209">
        <v>1</v>
      </c>
      <c r="B7" s="1046" t="s">
        <v>363</v>
      </c>
      <c r="C7" s="1047"/>
      <c r="D7" s="1047"/>
      <c r="E7" s="1047"/>
      <c r="F7" s="1047"/>
      <c r="G7" s="1047"/>
      <c r="H7" s="1047"/>
      <c r="I7" s="1047"/>
      <c r="J7" s="1047"/>
      <c r="K7" s="1047"/>
      <c r="L7" s="1047"/>
      <c r="M7" s="1047"/>
      <c r="N7" s="1047"/>
      <c r="O7" s="1047"/>
      <c r="P7" s="1048"/>
      <c r="Q7" s="1100">
        <v>64877</v>
      </c>
      <c r="R7" s="1101"/>
      <c r="S7" s="1101"/>
      <c r="T7" s="1101"/>
      <c r="U7" s="1101"/>
      <c r="V7" s="1101">
        <v>61521</v>
      </c>
      <c r="W7" s="1101"/>
      <c r="X7" s="1101"/>
      <c r="Y7" s="1101"/>
      <c r="Z7" s="1101"/>
      <c r="AA7" s="1101">
        <v>3357</v>
      </c>
      <c r="AB7" s="1101"/>
      <c r="AC7" s="1101"/>
      <c r="AD7" s="1101"/>
      <c r="AE7" s="1102"/>
      <c r="AF7" s="1103">
        <v>1853</v>
      </c>
      <c r="AG7" s="1104"/>
      <c r="AH7" s="1104"/>
      <c r="AI7" s="1104"/>
      <c r="AJ7" s="1105"/>
      <c r="AK7" s="1087">
        <v>1117</v>
      </c>
      <c r="AL7" s="1088"/>
      <c r="AM7" s="1088"/>
      <c r="AN7" s="1088"/>
      <c r="AO7" s="1088"/>
      <c r="AP7" s="1088">
        <v>62894</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539</v>
      </c>
      <c r="BS7" s="1091" t="s">
        <v>540</v>
      </c>
      <c r="BT7" s="1092"/>
      <c r="BU7" s="1092"/>
      <c r="BV7" s="1092"/>
      <c r="BW7" s="1092"/>
      <c r="BX7" s="1092"/>
      <c r="BY7" s="1092"/>
      <c r="BZ7" s="1092"/>
      <c r="CA7" s="1092"/>
      <c r="CB7" s="1092"/>
      <c r="CC7" s="1092"/>
      <c r="CD7" s="1092"/>
      <c r="CE7" s="1092"/>
      <c r="CF7" s="1092"/>
      <c r="CG7" s="1093"/>
      <c r="CH7" s="1084">
        <v>-3</v>
      </c>
      <c r="CI7" s="1085"/>
      <c r="CJ7" s="1085"/>
      <c r="CK7" s="1085"/>
      <c r="CL7" s="1086"/>
      <c r="CM7" s="1084">
        <v>275</v>
      </c>
      <c r="CN7" s="1085"/>
      <c r="CO7" s="1085"/>
      <c r="CP7" s="1085"/>
      <c r="CQ7" s="1086"/>
      <c r="CR7" s="1084">
        <v>5</v>
      </c>
      <c r="CS7" s="1085"/>
      <c r="CT7" s="1085"/>
      <c r="CU7" s="1085"/>
      <c r="CV7" s="1086"/>
      <c r="CW7" s="1084" t="s">
        <v>538</v>
      </c>
      <c r="CX7" s="1085"/>
      <c r="CY7" s="1085"/>
      <c r="CZ7" s="1085"/>
      <c r="DA7" s="1086"/>
      <c r="DB7" s="1084" t="s">
        <v>484</v>
      </c>
      <c r="DC7" s="1085"/>
      <c r="DD7" s="1085"/>
      <c r="DE7" s="1085"/>
      <c r="DF7" s="1086"/>
      <c r="DG7" s="1084">
        <v>282</v>
      </c>
      <c r="DH7" s="1085"/>
      <c r="DI7" s="1085"/>
      <c r="DJ7" s="1085"/>
      <c r="DK7" s="1086"/>
      <c r="DL7" s="1084" t="s">
        <v>484</v>
      </c>
      <c r="DM7" s="1085"/>
      <c r="DN7" s="1085"/>
      <c r="DO7" s="1085"/>
      <c r="DP7" s="1086"/>
      <c r="DQ7" s="1084">
        <v>140</v>
      </c>
      <c r="DR7" s="1085"/>
      <c r="DS7" s="1085"/>
      <c r="DT7" s="1085"/>
      <c r="DU7" s="1086"/>
      <c r="DV7" s="1111"/>
      <c r="DW7" s="1112"/>
      <c r="DX7" s="1112"/>
      <c r="DY7" s="1112"/>
      <c r="DZ7" s="1113"/>
      <c r="EA7" s="205"/>
    </row>
    <row r="8" spans="1:131" s="206" customFormat="1" ht="26.25" customHeight="1">
      <c r="A8" s="212">
        <v>2</v>
      </c>
      <c r="B8" s="1033" t="s">
        <v>364</v>
      </c>
      <c r="C8" s="1034"/>
      <c r="D8" s="1034"/>
      <c r="E8" s="1034"/>
      <c r="F8" s="1034"/>
      <c r="G8" s="1034"/>
      <c r="H8" s="1034"/>
      <c r="I8" s="1034"/>
      <c r="J8" s="1034"/>
      <c r="K8" s="1034"/>
      <c r="L8" s="1034"/>
      <c r="M8" s="1034"/>
      <c r="N8" s="1034"/>
      <c r="O8" s="1034"/>
      <c r="P8" s="1035"/>
      <c r="Q8" s="1039">
        <v>38</v>
      </c>
      <c r="R8" s="1040"/>
      <c r="S8" s="1040"/>
      <c r="T8" s="1040"/>
      <c r="U8" s="1040"/>
      <c r="V8" s="1040">
        <v>37</v>
      </c>
      <c r="W8" s="1040"/>
      <c r="X8" s="1040"/>
      <c r="Y8" s="1040"/>
      <c r="Z8" s="1040"/>
      <c r="AA8" s="1040">
        <v>2</v>
      </c>
      <c r="AB8" s="1040"/>
      <c r="AC8" s="1040"/>
      <c r="AD8" s="1040"/>
      <c r="AE8" s="1041"/>
      <c r="AF8" s="1015">
        <v>2</v>
      </c>
      <c r="AG8" s="1016"/>
      <c r="AH8" s="1016"/>
      <c r="AI8" s="1016"/>
      <c r="AJ8" s="1017"/>
      <c r="AK8" s="1082">
        <v>16</v>
      </c>
      <c r="AL8" s="1083"/>
      <c r="AM8" s="1083"/>
      <c r="AN8" s="1083"/>
      <c r="AO8" s="1083"/>
      <c r="AP8" s="1083">
        <v>62</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541</v>
      </c>
      <c r="BT8" s="1011"/>
      <c r="BU8" s="1011"/>
      <c r="BV8" s="1011"/>
      <c r="BW8" s="1011"/>
      <c r="BX8" s="1011"/>
      <c r="BY8" s="1011"/>
      <c r="BZ8" s="1011"/>
      <c r="CA8" s="1011"/>
      <c r="CB8" s="1011"/>
      <c r="CC8" s="1011"/>
      <c r="CD8" s="1011"/>
      <c r="CE8" s="1011"/>
      <c r="CF8" s="1011"/>
      <c r="CG8" s="1012"/>
      <c r="CH8" s="985">
        <v>-4</v>
      </c>
      <c r="CI8" s="986"/>
      <c r="CJ8" s="986"/>
      <c r="CK8" s="986"/>
      <c r="CL8" s="987"/>
      <c r="CM8" s="985">
        <v>92</v>
      </c>
      <c r="CN8" s="986"/>
      <c r="CO8" s="986"/>
      <c r="CP8" s="986"/>
      <c r="CQ8" s="987"/>
      <c r="CR8" s="985">
        <v>35</v>
      </c>
      <c r="CS8" s="986"/>
      <c r="CT8" s="986"/>
      <c r="CU8" s="986"/>
      <c r="CV8" s="987"/>
      <c r="CW8" s="985">
        <v>1</v>
      </c>
      <c r="CX8" s="986"/>
      <c r="CY8" s="986"/>
      <c r="CZ8" s="986"/>
      <c r="DA8" s="987"/>
      <c r="DB8" s="985" t="s">
        <v>484</v>
      </c>
      <c r="DC8" s="986"/>
      <c r="DD8" s="986"/>
      <c r="DE8" s="986"/>
      <c r="DF8" s="987"/>
      <c r="DG8" s="985" t="s">
        <v>484</v>
      </c>
      <c r="DH8" s="986"/>
      <c r="DI8" s="986"/>
      <c r="DJ8" s="986"/>
      <c r="DK8" s="987"/>
      <c r="DL8" s="985" t="s">
        <v>484</v>
      </c>
      <c r="DM8" s="986"/>
      <c r="DN8" s="986"/>
      <c r="DO8" s="986"/>
      <c r="DP8" s="987"/>
      <c r="DQ8" s="985" t="s">
        <v>484</v>
      </c>
      <c r="DR8" s="986"/>
      <c r="DS8" s="986"/>
      <c r="DT8" s="986"/>
      <c r="DU8" s="987"/>
      <c r="DV8" s="988"/>
      <c r="DW8" s="989"/>
      <c r="DX8" s="989"/>
      <c r="DY8" s="989"/>
      <c r="DZ8" s="990"/>
      <c r="EA8" s="205"/>
    </row>
    <row r="9" spans="1:131" s="206" customFormat="1" ht="26.25" customHeight="1">
      <c r="A9" s="212">
        <v>3</v>
      </c>
      <c r="B9" s="1033" t="s">
        <v>365</v>
      </c>
      <c r="C9" s="1034"/>
      <c r="D9" s="1034"/>
      <c r="E9" s="1034"/>
      <c r="F9" s="1034"/>
      <c r="G9" s="1034"/>
      <c r="H9" s="1034"/>
      <c r="I9" s="1034"/>
      <c r="J9" s="1034"/>
      <c r="K9" s="1034"/>
      <c r="L9" s="1034"/>
      <c r="M9" s="1034"/>
      <c r="N9" s="1034"/>
      <c r="O9" s="1034"/>
      <c r="P9" s="1035"/>
      <c r="Q9" s="1039">
        <v>35</v>
      </c>
      <c r="R9" s="1040"/>
      <c r="S9" s="1040"/>
      <c r="T9" s="1040"/>
      <c r="U9" s="1040"/>
      <c r="V9" s="1040">
        <v>32</v>
      </c>
      <c r="W9" s="1040"/>
      <c r="X9" s="1040"/>
      <c r="Y9" s="1040"/>
      <c r="Z9" s="1040"/>
      <c r="AA9" s="1040">
        <v>3</v>
      </c>
      <c r="AB9" s="1040"/>
      <c r="AC9" s="1040"/>
      <c r="AD9" s="1040"/>
      <c r="AE9" s="1041"/>
      <c r="AF9" s="1015">
        <v>3</v>
      </c>
      <c r="AG9" s="1016"/>
      <c r="AH9" s="1016"/>
      <c r="AI9" s="1016"/>
      <c r="AJ9" s="1017"/>
      <c r="AK9" s="1082" t="s">
        <v>538</v>
      </c>
      <c r="AL9" s="1083"/>
      <c r="AM9" s="1083"/>
      <c r="AN9" s="1083"/>
      <c r="AO9" s="1083"/>
      <c r="AP9" s="1083" t="s">
        <v>538</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542</v>
      </c>
      <c r="BT9" s="1011"/>
      <c r="BU9" s="1011"/>
      <c r="BV9" s="1011"/>
      <c r="BW9" s="1011"/>
      <c r="BX9" s="1011"/>
      <c r="BY9" s="1011"/>
      <c r="BZ9" s="1011"/>
      <c r="CA9" s="1011"/>
      <c r="CB9" s="1011"/>
      <c r="CC9" s="1011"/>
      <c r="CD9" s="1011"/>
      <c r="CE9" s="1011"/>
      <c r="CF9" s="1011"/>
      <c r="CG9" s="1012"/>
      <c r="CH9" s="985">
        <v>3</v>
      </c>
      <c r="CI9" s="986"/>
      <c r="CJ9" s="986"/>
      <c r="CK9" s="986"/>
      <c r="CL9" s="987"/>
      <c r="CM9" s="985">
        <v>7</v>
      </c>
      <c r="CN9" s="986"/>
      <c r="CO9" s="986"/>
      <c r="CP9" s="986"/>
      <c r="CQ9" s="987"/>
      <c r="CR9" s="985">
        <v>5</v>
      </c>
      <c r="CS9" s="986"/>
      <c r="CT9" s="986"/>
      <c r="CU9" s="986"/>
      <c r="CV9" s="987"/>
      <c r="CW9" s="985" t="s">
        <v>538</v>
      </c>
      <c r="CX9" s="986"/>
      <c r="CY9" s="986"/>
      <c r="CZ9" s="986"/>
      <c r="DA9" s="987"/>
      <c r="DB9" s="985" t="s">
        <v>484</v>
      </c>
      <c r="DC9" s="986"/>
      <c r="DD9" s="986"/>
      <c r="DE9" s="986"/>
      <c r="DF9" s="987"/>
      <c r="DG9" s="985" t="s">
        <v>484</v>
      </c>
      <c r="DH9" s="986"/>
      <c r="DI9" s="986"/>
      <c r="DJ9" s="986"/>
      <c r="DK9" s="987"/>
      <c r="DL9" s="985" t="s">
        <v>484</v>
      </c>
      <c r="DM9" s="986"/>
      <c r="DN9" s="986"/>
      <c r="DO9" s="986"/>
      <c r="DP9" s="987"/>
      <c r="DQ9" s="985" t="s">
        <v>484</v>
      </c>
      <c r="DR9" s="986"/>
      <c r="DS9" s="986"/>
      <c r="DT9" s="986"/>
      <c r="DU9" s="987"/>
      <c r="DV9" s="988"/>
      <c r="DW9" s="989"/>
      <c r="DX9" s="989"/>
      <c r="DY9" s="989"/>
      <c r="DZ9" s="990"/>
      <c r="EA9" s="205"/>
    </row>
    <row r="10" spans="1:131" s="206" customFormat="1" ht="26.25" customHeight="1">
      <c r="A10" s="212">
        <v>4</v>
      </c>
      <c r="B10" s="1033"/>
      <c r="C10" s="1034"/>
      <c r="D10" s="1034"/>
      <c r="E10" s="1034"/>
      <c r="F10" s="1034"/>
      <c r="G10" s="1034"/>
      <c r="H10" s="1034"/>
      <c r="I10" s="1034"/>
      <c r="J10" s="1034"/>
      <c r="K10" s="1034"/>
      <c r="L10" s="1034"/>
      <c r="M10" s="1034"/>
      <c r="N10" s="1034"/>
      <c r="O10" s="1034"/>
      <c r="P10" s="1035"/>
      <c r="Q10" s="1039"/>
      <c r="R10" s="1040"/>
      <c r="S10" s="1040"/>
      <c r="T10" s="1040"/>
      <c r="U10" s="1040"/>
      <c r="V10" s="1040"/>
      <c r="W10" s="1040"/>
      <c r="X10" s="1040"/>
      <c r="Y10" s="1040"/>
      <c r="Z10" s="1040"/>
      <c r="AA10" s="1040"/>
      <c r="AB10" s="1040"/>
      <c r="AC10" s="1040"/>
      <c r="AD10" s="1040"/>
      <c r="AE10" s="1041"/>
      <c r="AF10" s="1015"/>
      <c r="AG10" s="1016"/>
      <c r="AH10" s="1016"/>
      <c r="AI10" s="1016"/>
      <c r="AJ10" s="1017"/>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t="s">
        <v>543</v>
      </c>
      <c r="BT10" s="1011"/>
      <c r="BU10" s="1011"/>
      <c r="BV10" s="1011"/>
      <c r="BW10" s="1011"/>
      <c r="BX10" s="1011"/>
      <c r="BY10" s="1011"/>
      <c r="BZ10" s="1011"/>
      <c r="CA10" s="1011"/>
      <c r="CB10" s="1011"/>
      <c r="CC10" s="1011"/>
      <c r="CD10" s="1011"/>
      <c r="CE10" s="1011"/>
      <c r="CF10" s="1011"/>
      <c r="CG10" s="1012"/>
      <c r="CH10" s="985">
        <v>-1</v>
      </c>
      <c r="CI10" s="986"/>
      <c r="CJ10" s="986"/>
      <c r="CK10" s="986"/>
      <c r="CL10" s="987"/>
      <c r="CM10" s="985">
        <v>100</v>
      </c>
      <c r="CN10" s="986"/>
      <c r="CO10" s="986"/>
      <c r="CP10" s="986"/>
      <c r="CQ10" s="987"/>
      <c r="CR10" s="985">
        <v>45</v>
      </c>
      <c r="CS10" s="986"/>
      <c r="CT10" s="986"/>
      <c r="CU10" s="986"/>
      <c r="CV10" s="987"/>
      <c r="CW10" s="985" t="s">
        <v>538</v>
      </c>
      <c r="CX10" s="986"/>
      <c r="CY10" s="986"/>
      <c r="CZ10" s="986"/>
      <c r="DA10" s="987"/>
      <c r="DB10" s="985" t="s">
        <v>484</v>
      </c>
      <c r="DC10" s="986"/>
      <c r="DD10" s="986"/>
      <c r="DE10" s="986"/>
      <c r="DF10" s="987"/>
      <c r="DG10" s="985" t="s">
        <v>484</v>
      </c>
      <c r="DH10" s="986"/>
      <c r="DI10" s="986"/>
      <c r="DJ10" s="986"/>
      <c r="DK10" s="987"/>
      <c r="DL10" s="985" t="s">
        <v>484</v>
      </c>
      <c r="DM10" s="986"/>
      <c r="DN10" s="986"/>
      <c r="DO10" s="986"/>
      <c r="DP10" s="987"/>
      <c r="DQ10" s="985" t="s">
        <v>484</v>
      </c>
      <c r="DR10" s="986"/>
      <c r="DS10" s="986"/>
      <c r="DT10" s="986"/>
      <c r="DU10" s="987"/>
      <c r="DV10" s="988"/>
      <c r="DW10" s="989"/>
      <c r="DX10" s="989"/>
      <c r="DY10" s="989"/>
      <c r="DZ10" s="990"/>
      <c r="EA10" s="205"/>
    </row>
    <row r="11" spans="1:131" s="206" customFormat="1" ht="26.25" customHeight="1">
      <c r="A11" s="212">
        <v>5</v>
      </c>
      <c r="B11" s="1033"/>
      <c r="C11" s="1034"/>
      <c r="D11" s="1034"/>
      <c r="E11" s="1034"/>
      <c r="F11" s="1034"/>
      <c r="G11" s="1034"/>
      <c r="H11" s="1034"/>
      <c r="I11" s="1034"/>
      <c r="J11" s="1034"/>
      <c r="K11" s="1034"/>
      <c r="L11" s="1034"/>
      <c r="M11" s="1034"/>
      <c r="N11" s="1034"/>
      <c r="O11" s="1034"/>
      <c r="P11" s="1035"/>
      <c r="Q11" s="1039"/>
      <c r="R11" s="1040"/>
      <c r="S11" s="1040"/>
      <c r="T11" s="1040"/>
      <c r="U11" s="1040"/>
      <c r="V11" s="1040"/>
      <c r="W11" s="1040"/>
      <c r="X11" s="1040"/>
      <c r="Y11" s="1040"/>
      <c r="Z11" s="1040"/>
      <c r="AA11" s="1040"/>
      <c r="AB11" s="1040"/>
      <c r="AC11" s="1040"/>
      <c r="AD11" s="1040"/>
      <c r="AE11" s="1041"/>
      <c r="AF11" s="1015"/>
      <c r="AG11" s="1016"/>
      <c r="AH11" s="1016"/>
      <c r="AI11" s="1016"/>
      <c r="AJ11" s="1017"/>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t="s">
        <v>544</v>
      </c>
      <c r="BT11" s="1011"/>
      <c r="BU11" s="1011"/>
      <c r="BV11" s="1011"/>
      <c r="BW11" s="1011"/>
      <c r="BX11" s="1011"/>
      <c r="BY11" s="1011"/>
      <c r="BZ11" s="1011"/>
      <c r="CA11" s="1011"/>
      <c r="CB11" s="1011"/>
      <c r="CC11" s="1011"/>
      <c r="CD11" s="1011"/>
      <c r="CE11" s="1011"/>
      <c r="CF11" s="1011"/>
      <c r="CG11" s="1012"/>
      <c r="CH11" s="985">
        <v>5</v>
      </c>
      <c r="CI11" s="986"/>
      <c r="CJ11" s="986"/>
      <c r="CK11" s="986"/>
      <c r="CL11" s="987"/>
      <c r="CM11" s="985">
        <v>48</v>
      </c>
      <c r="CN11" s="986"/>
      <c r="CO11" s="986"/>
      <c r="CP11" s="986"/>
      <c r="CQ11" s="987"/>
      <c r="CR11" s="985">
        <v>45</v>
      </c>
      <c r="CS11" s="986"/>
      <c r="CT11" s="986"/>
      <c r="CU11" s="986"/>
      <c r="CV11" s="987"/>
      <c r="CW11" s="985" t="s">
        <v>538</v>
      </c>
      <c r="CX11" s="986"/>
      <c r="CY11" s="986"/>
      <c r="CZ11" s="986"/>
      <c r="DA11" s="987"/>
      <c r="DB11" s="985" t="s">
        <v>484</v>
      </c>
      <c r="DC11" s="986"/>
      <c r="DD11" s="986"/>
      <c r="DE11" s="986"/>
      <c r="DF11" s="987"/>
      <c r="DG11" s="985" t="s">
        <v>484</v>
      </c>
      <c r="DH11" s="986"/>
      <c r="DI11" s="986"/>
      <c r="DJ11" s="986"/>
      <c r="DK11" s="987"/>
      <c r="DL11" s="985" t="s">
        <v>484</v>
      </c>
      <c r="DM11" s="986"/>
      <c r="DN11" s="986"/>
      <c r="DO11" s="986"/>
      <c r="DP11" s="987"/>
      <c r="DQ11" s="985" t="s">
        <v>484</v>
      </c>
      <c r="DR11" s="986"/>
      <c r="DS11" s="986"/>
      <c r="DT11" s="986"/>
      <c r="DU11" s="987"/>
      <c r="DV11" s="988"/>
      <c r="DW11" s="989"/>
      <c r="DX11" s="989"/>
      <c r="DY11" s="989"/>
      <c r="DZ11" s="990"/>
      <c r="EA11" s="205"/>
    </row>
    <row r="12" spans="1:131" s="206" customFormat="1" ht="26.25" customHeight="1">
      <c r="A12" s="212">
        <v>6</v>
      </c>
      <c r="B12" s="1033"/>
      <c r="C12" s="1034"/>
      <c r="D12" s="1034"/>
      <c r="E12" s="1034"/>
      <c r="F12" s="1034"/>
      <c r="G12" s="1034"/>
      <c r="H12" s="1034"/>
      <c r="I12" s="1034"/>
      <c r="J12" s="1034"/>
      <c r="K12" s="1034"/>
      <c r="L12" s="1034"/>
      <c r="M12" s="1034"/>
      <c r="N12" s="1034"/>
      <c r="O12" s="1034"/>
      <c r="P12" s="1035"/>
      <c r="Q12" s="1039"/>
      <c r="R12" s="1040"/>
      <c r="S12" s="1040"/>
      <c r="T12" s="1040"/>
      <c r="U12" s="1040"/>
      <c r="V12" s="1040"/>
      <c r="W12" s="1040"/>
      <c r="X12" s="1040"/>
      <c r="Y12" s="1040"/>
      <c r="Z12" s="1040"/>
      <c r="AA12" s="1040"/>
      <c r="AB12" s="1040"/>
      <c r="AC12" s="1040"/>
      <c r="AD12" s="1040"/>
      <c r="AE12" s="1041"/>
      <c r="AF12" s="1015"/>
      <c r="AG12" s="1016"/>
      <c r="AH12" s="1016"/>
      <c r="AI12" s="1016"/>
      <c r="AJ12" s="1017"/>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t="s">
        <v>545</v>
      </c>
      <c r="BT12" s="1011"/>
      <c r="BU12" s="1011"/>
      <c r="BV12" s="1011"/>
      <c r="BW12" s="1011"/>
      <c r="BX12" s="1011"/>
      <c r="BY12" s="1011"/>
      <c r="BZ12" s="1011"/>
      <c r="CA12" s="1011"/>
      <c r="CB12" s="1011"/>
      <c r="CC12" s="1011"/>
      <c r="CD12" s="1011"/>
      <c r="CE12" s="1011"/>
      <c r="CF12" s="1011"/>
      <c r="CG12" s="1012"/>
      <c r="CH12" s="985">
        <v>1</v>
      </c>
      <c r="CI12" s="986"/>
      <c r="CJ12" s="986"/>
      <c r="CK12" s="986"/>
      <c r="CL12" s="987"/>
      <c r="CM12" s="985">
        <v>33</v>
      </c>
      <c r="CN12" s="986"/>
      <c r="CO12" s="986"/>
      <c r="CP12" s="986"/>
      <c r="CQ12" s="987"/>
      <c r="CR12" s="985">
        <v>10</v>
      </c>
      <c r="CS12" s="986"/>
      <c r="CT12" s="986"/>
      <c r="CU12" s="986"/>
      <c r="CV12" s="987"/>
      <c r="CW12" s="985" t="s">
        <v>538</v>
      </c>
      <c r="CX12" s="986"/>
      <c r="CY12" s="986"/>
      <c r="CZ12" s="986"/>
      <c r="DA12" s="987"/>
      <c r="DB12" s="985" t="s">
        <v>484</v>
      </c>
      <c r="DC12" s="986"/>
      <c r="DD12" s="986"/>
      <c r="DE12" s="986"/>
      <c r="DF12" s="987"/>
      <c r="DG12" s="985" t="s">
        <v>484</v>
      </c>
      <c r="DH12" s="986"/>
      <c r="DI12" s="986"/>
      <c r="DJ12" s="986"/>
      <c r="DK12" s="987"/>
      <c r="DL12" s="985" t="s">
        <v>484</v>
      </c>
      <c r="DM12" s="986"/>
      <c r="DN12" s="986"/>
      <c r="DO12" s="986"/>
      <c r="DP12" s="987"/>
      <c r="DQ12" s="985" t="s">
        <v>484</v>
      </c>
      <c r="DR12" s="986"/>
      <c r="DS12" s="986"/>
      <c r="DT12" s="986"/>
      <c r="DU12" s="987"/>
      <c r="DV12" s="988"/>
      <c r="DW12" s="989"/>
      <c r="DX12" s="989"/>
      <c r="DY12" s="989"/>
      <c r="DZ12" s="990"/>
      <c r="EA12" s="205"/>
    </row>
    <row r="13" spans="1:131" s="206" customFormat="1" ht="26.25" customHeight="1">
      <c r="A13" s="212">
        <v>7</v>
      </c>
      <c r="B13" s="1033"/>
      <c r="C13" s="1034"/>
      <c r="D13" s="1034"/>
      <c r="E13" s="1034"/>
      <c r="F13" s="1034"/>
      <c r="G13" s="1034"/>
      <c r="H13" s="1034"/>
      <c r="I13" s="1034"/>
      <c r="J13" s="1034"/>
      <c r="K13" s="1034"/>
      <c r="L13" s="1034"/>
      <c r="M13" s="1034"/>
      <c r="N13" s="1034"/>
      <c r="O13" s="1034"/>
      <c r="P13" s="1035"/>
      <c r="Q13" s="1039"/>
      <c r="R13" s="1040"/>
      <c r="S13" s="1040"/>
      <c r="T13" s="1040"/>
      <c r="U13" s="1040"/>
      <c r="V13" s="1040"/>
      <c r="W13" s="1040"/>
      <c r="X13" s="1040"/>
      <c r="Y13" s="1040"/>
      <c r="Z13" s="1040"/>
      <c r="AA13" s="1040"/>
      <c r="AB13" s="1040"/>
      <c r="AC13" s="1040"/>
      <c r="AD13" s="1040"/>
      <c r="AE13" s="1041"/>
      <c r="AF13" s="1015"/>
      <c r="AG13" s="1016"/>
      <c r="AH13" s="1016"/>
      <c r="AI13" s="1016"/>
      <c r="AJ13" s="1017"/>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t="s">
        <v>546</v>
      </c>
      <c r="BT13" s="1011"/>
      <c r="BU13" s="1011"/>
      <c r="BV13" s="1011"/>
      <c r="BW13" s="1011"/>
      <c r="BX13" s="1011"/>
      <c r="BY13" s="1011"/>
      <c r="BZ13" s="1011"/>
      <c r="CA13" s="1011"/>
      <c r="CB13" s="1011"/>
      <c r="CC13" s="1011"/>
      <c r="CD13" s="1011"/>
      <c r="CE13" s="1011"/>
      <c r="CF13" s="1011"/>
      <c r="CG13" s="1012"/>
      <c r="CH13" s="985">
        <v>75</v>
      </c>
      <c r="CI13" s="986"/>
      <c r="CJ13" s="986"/>
      <c r="CK13" s="986"/>
      <c r="CL13" s="987"/>
      <c r="CM13" s="985">
        <v>423</v>
      </c>
      <c r="CN13" s="986"/>
      <c r="CO13" s="986"/>
      <c r="CP13" s="986"/>
      <c r="CQ13" s="987"/>
      <c r="CR13" s="985">
        <v>50</v>
      </c>
      <c r="CS13" s="986"/>
      <c r="CT13" s="986"/>
      <c r="CU13" s="986"/>
      <c r="CV13" s="987"/>
      <c r="CW13" s="985" t="s">
        <v>538</v>
      </c>
      <c r="CX13" s="986"/>
      <c r="CY13" s="986"/>
      <c r="CZ13" s="986"/>
      <c r="DA13" s="987"/>
      <c r="DB13" s="985" t="s">
        <v>484</v>
      </c>
      <c r="DC13" s="986"/>
      <c r="DD13" s="986"/>
      <c r="DE13" s="986"/>
      <c r="DF13" s="987"/>
      <c r="DG13" s="985" t="s">
        <v>484</v>
      </c>
      <c r="DH13" s="986"/>
      <c r="DI13" s="986"/>
      <c r="DJ13" s="986"/>
      <c r="DK13" s="987"/>
      <c r="DL13" s="985" t="s">
        <v>484</v>
      </c>
      <c r="DM13" s="986"/>
      <c r="DN13" s="986"/>
      <c r="DO13" s="986"/>
      <c r="DP13" s="987"/>
      <c r="DQ13" s="985" t="s">
        <v>484</v>
      </c>
      <c r="DR13" s="986"/>
      <c r="DS13" s="986"/>
      <c r="DT13" s="986"/>
      <c r="DU13" s="987"/>
      <c r="DV13" s="988"/>
      <c r="DW13" s="989"/>
      <c r="DX13" s="989"/>
      <c r="DY13" s="989"/>
      <c r="DZ13" s="990"/>
      <c r="EA13" s="205"/>
    </row>
    <row r="14" spans="1:131" s="206" customFormat="1" ht="26.25" customHeight="1">
      <c r="A14" s="212">
        <v>8</v>
      </c>
      <c r="B14" s="1033"/>
      <c r="C14" s="1034"/>
      <c r="D14" s="1034"/>
      <c r="E14" s="1034"/>
      <c r="F14" s="1034"/>
      <c r="G14" s="1034"/>
      <c r="H14" s="1034"/>
      <c r="I14" s="1034"/>
      <c r="J14" s="1034"/>
      <c r="K14" s="1034"/>
      <c r="L14" s="1034"/>
      <c r="M14" s="1034"/>
      <c r="N14" s="1034"/>
      <c r="O14" s="1034"/>
      <c r="P14" s="1035"/>
      <c r="Q14" s="1039"/>
      <c r="R14" s="1040"/>
      <c r="S14" s="1040"/>
      <c r="T14" s="1040"/>
      <c r="U14" s="1040"/>
      <c r="V14" s="1040"/>
      <c r="W14" s="1040"/>
      <c r="X14" s="1040"/>
      <c r="Y14" s="1040"/>
      <c r="Z14" s="1040"/>
      <c r="AA14" s="1040"/>
      <c r="AB14" s="1040"/>
      <c r="AC14" s="1040"/>
      <c r="AD14" s="1040"/>
      <c r="AE14" s="1041"/>
      <c r="AF14" s="1015"/>
      <c r="AG14" s="1016"/>
      <c r="AH14" s="1016"/>
      <c r="AI14" s="1016"/>
      <c r="AJ14" s="1017"/>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t="s">
        <v>547</v>
      </c>
      <c r="BT14" s="1011"/>
      <c r="BU14" s="1011"/>
      <c r="BV14" s="1011"/>
      <c r="BW14" s="1011"/>
      <c r="BX14" s="1011"/>
      <c r="BY14" s="1011"/>
      <c r="BZ14" s="1011"/>
      <c r="CA14" s="1011"/>
      <c r="CB14" s="1011"/>
      <c r="CC14" s="1011"/>
      <c r="CD14" s="1011"/>
      <c r="CE14" s="1011"/>
      <c r="CF14" s="1011"/>
      <c r="CG14" s="1012"/>
      <c r="CH14" s="985">
        <v>4</v>
      </c>
      <c r="CI14" s="986"/>
      <c r="CJ14" s="986"/>
      <c r="CK14" s="986"/>
      <c r="CL14" s="987"/>
      <c r="CM14" s="985">
        <v>265</v>
      </c>
      <c r="CN14" s="986"/>
      <c r="CO14" s="986"/>
      <c r="CP14" s="986"/>
      <c r="CQ14" s="987"/>
      <c r="CR14" s="985">
        <v>76</v>
      </c>
      <c r="CS14" s="986"/>
      <c r="CT14" s="986"/>
      <c r="CU14" s="986"/>
      <c r="CV14" s="987"/>
      <c r="CW14" s="985" t="s">
        <v>538</v>
      </c>
      <c r="CX14" s="986"/>
      <c r="CY14" s="986"/>
      <c r="CZ14" s="986"/>
      <c r="DA14" s="987"/>
      <c r="DB14" s="985" t="s">
        <v>484</v>
      </c>
      <c r="DC14" s="986"/>
      <c r="DD14" s="986"/>
      <c r="DE14" s="986"/>
      <c r="DF14" s="987"/>
      <c r="DG14" s="985" t="s">
        <v>484</v>
      </c>
      <c r="DH14" s="986"/>
      <c r="DI14" s="986"/>
      <c r="DJ14" s="986"/>
      <c r="DK14" s="987"/>
      <c r="DL14" s="985" t="s">
        <v>484</v>
      </c>
      <c r="DM14" s="986"/>
      <c r="DN14" s="986"/>
      <c r="DO14" s="986"/>
      <c r="DP14" s="987"/>
      <c r="DQ14" s="985" t="s">
        <v>484</v>
      </c>
      <c r="DR14" s="986"/>
      <c r="DS14" s="986"/>
      <c r="DT14" s="986"/>
      <c r="DU14" s="987"/>
      <c r="DV14" s="988"/>
      <c r="DW14" s="989"/>
      <c r="DX14" s="989"/>
      <c r="DY14" s="989"/>
      <c r="DZ14" s="990"/>
      <c r="EA14" s="205"/>
    </row>
    <row r="15" spans="1:131" s="206" customFormat="1" ht="26.25" customHeight="1">
      <c r="A15" s="212">
        <v>9</v>
      </c>
      <c r="B15" s="1033"/>
      <c r="C15" s="1034"/>
      <c r="D15" s="1034"/>
      <c r="E15" s="1034"/>
      <c r="F15" s="1034"/>
      <c r="G15" s="1034"/>
      <c r="H15" s="1034"/>
      <c r="I15" s="1034"/>
      <c r="J15" s="1034"/>
      <c r="K15" s="1034"/>
      <c r="L15" s="1034"/>
      <c r="M15" s="1034"/>
      <c r="N15" s="1034"/>
      <c r="O15" s="1034"/>
      <c r="P15" s="1035"/>
      <c r="Q15" s="1039"/>
      <c r="R15" s="1040"/>
      <c r="S15" s="1040"/>
      <c r="T15" s="1040"/>
      <c r="U15" s="1040"/>
      <c r="V15" s="1040"/>
      <c r="W15" s="1040"/>
      <c r="X15" s="1040"/>
      <c r="Y15" s="1040"/>
      <c r="Z15" s="1040"/>
      <c r="AA15" s="1040"/>
      <c r="AB15" s="1040"/>
      <c r="AC15" s="1040"/>
      <c r="AD15" s="1040"/>
      <c r="AE15" s="1041"/>
      <c r="AF15" s="1015"/>
      <c r="AG15" s="1016"/>
      <c r="AH15" s="1016"/>
      <c r="AI15" s="1016"/>
      <c r="AJ15" s="1017"/>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t="s">
        <v>548</v>
      </c>
      <c r="BT15" s="1011"/>
      <c r="BU15" s="1011"/>
      <c r="BV15" s="1011"/>
      <c r="BW15" s="1011"/>
      <c r="BX15" s="1011"/>
      <c r="BY15" s="1011"/>
      <c r="BZ15" s="1011"/>
      <c r="CA15" s="1011"/>
      <c r="CB15" s="1011"/>
      <c r="CC15" s="1011"/>
      <c r="CD15" s="1011"/>
      <c r="CE15" s="1011"/>
      <c r="CF15" s="1011"/>
      <c r="CG15" s="1012"/>
      <c r="CH15" s="985">
        <v>7</v>
      </c>
      <c r="CI15" s="986"/>
      <c r="CJ15" s="986"/>
      <c r="CK15" s="986"/>
      <c r="CL15" s="987"/>
      <c r="CM15" s="985">
        <v>102</v>
      </c>
      <c r="CN15" s="986"/>
      <c r="CO15" s="986"/>
      <c r="CP15" s="986"/>
      <c r="CQ15" s="987"/>
      <c r="CR15" s="985">
        <v>78</v>
      </c>
      <c r="CS15" s="986"/>
      <c r="CT15" s="986"/>
      <c r="CU15" s="986"/>
      <c r="CV15" s="987"/>
      <c r="CW15" s="985" t="s">
        <v>538</v>
      </c>
      <c r="CX15" s="986"/>
      <c r="CY15" s="986"/>
      <c r="CZ15" s="986"/>
      <c r="DA15" s="987"/>
      <c r="DB15" s="985" t="s">
        <v>484</v>
      </c>
      <c r="DC15" s="986"/>
      <c r="DD15" s="986"/>
      <c r="DE15" s="986"/>
      <c r="DF15" s="987"/>
      <c r="DG15" s="985" t="s">
        <v>484</v>
      </c>
      <c r="DH15" s="986"/>
      <c r="DI15" s="986"/>
      <c r="DJ15" s="986"/>
      <c r="DK15" s="987"/>
      <c r="DL15" s="985" t="s">
        <v>484</v>
      </c>
      <c r="DM15" s="986"/>
      <c r="DN15" s="986"/>
      <c r="DO15" s="986"/>
      <c r="DP15" s="987"/>
      <c r="DQ15" s="985" t="s">
        <v>484</v>
      </c>
      <c r="DR15" s="986"/>
      <c r="DS15" s="986"/>
      <c r="DT15" s="986"/>
      <c r="DU15" s="987"/>
      <c r="DV15" s="988"/>
      <c r="DW15" s="989"/>
      <c r="DX15" s="989"/>
      <c r="DY15" s="989"/>
      <c r="DZ15" s="990"/>
      <c r="EA15" s="205"/>
    </row>
    <row r="16" spans="1:131" s="206" customFormat="1" ht="26.25" customHeight="1">
      <c r="A16" s="212">
        <v>10</v>
      </c>
      <c r="B16" s="1033"/>
      <c r="C16" s="1034"/>
      <c r="D16" s="1034"/>
      <c r="E16" s="1034"/>
      <c r="F16" s="1034"/>
      <c r="G16" s="1034"/>
      <c r="H16" s="1034"/>
      <c r="I16" s="1034"/>
      <c r="J16" s="1034"/>
      <c r="K16" s="1034"/>
      <c r="L16" s="1034"/>
      <c r="M16" s="1034"/>
      <c r="N16" s="1034"/>
      <c r="O16" s="1034"/>
      <c r="P16" s="1035"/>
      <c r="Q16" s="1039"/>
      <c r="R16" s="1040"/>
      <c r="S16" s="1040"/>
      <c r="T16" s="1040"/>
      <c r="U16" s="1040"/>
      <c r="V16" s="1040"/>
      <c r="W16" s="1040"/>
      <c r="X16" s="1040"/>
      <c r="Y16" s="1040"/>
      <c r="Z16" s="1040"/>
      <c r="AA16" s="1040"/>
      <c r="AB16" s="1040"/>
      <c r="AC16" s="1040"/>
      <c r="AD16" s="1040"/>
      <c r="AE16" s="1041"/>
      <c r="AF16" s="1015"/>
      <c r="AG16" s="1016"/>
      <c r="AH16" s="1016"/>
      <c r="AI16" s="1016"/>
      <c r="AJ16" s="1017"/>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t="s">
        <v>549</v>
      </c>
      <c r="BT16" s="1011"/>
      <c r="BU16" s="1011"/>
      <c r="BV16" s="1011"/>
      <c r="BW16" s="1011"/>
      <c r="BX16" s="1011"/>
      <c r="BY16" s="1011"/>
      <c r="BZ16" s="1011"/>
      <c r="CA16" s="1011"/>
      <c r="CB16" s="1011"/>
      <c r="CC16" s="1011"/>
      <c r="CD16" s="1011"/>
      <c r="CE16" s="1011"/>
      <c r="CF16" s="1011"/>
      <c r="CG16" s="1012"/>
      <c r="CH16" s="985">
        <v>8</v>
      </c>
      <c r="CI16" s="986"/>
      <c r="CJ16" s="986"/>
      <c r="CK16" s="986"/>
      <c r="CL16" s="987"/>
      <c r="CM16" s="985">
        <v>49</v>
      </c>
      <c r="CN16" s="986"/>
      <c r="CO16" s="986"/>
      <c r="CP16" s="986"/>
      <c r="CQ16" s="987"/>
      <c r="CR16" s="985">
        <v>30</v>
      </c>
      <c r="CS16" s="986"/>
      <c r="CT16" s="986"/>
      <c r="CU16" s="986"/>
      <c r="CV16" s="987"/>
      <c r="CW16" s="985" t="s">
        <v>538</v>
      </c>
      <c r="CX16" s="986"/>
      <c r="CY16" s="986"/>
      <c r="CZ16" s="986"/>
      <c r="DA16" s="987"/>
      <c r="DB16" s="985" t="s">
        <v>484</v>
      </c>
      <c r="DC16" s="986"/>
      <c r="DD16" s="986"/>
      <c r="DE16" s="986"/>
      <c r="DF16" s="987"/>
      <c r="DG16" s="985" t="s">
        <v>484</v>
      </c>
      <c r="DH16" s="986"/>
      <c r="DI16" s="986"/>
      <c r="DJ16" s="986"/>
      <c r="DK16" s="987"/>
      <c r="DL16" s="985" t="s">
        <v>484</v>
      </c>
      <c r="DM16" s="986"/>
      <c r="DN16" s="986"/>
      <c r="DO16" s="986"/>
      <c r="DP16" s="987"/>
      <c r="DQ16" s="985" t="s">
        <v>484</v>
      </c>
      <c r="DR16" s="986"/>
      <c r="DS16" s="986"/>
      <c r="DT16" s="986"/>
      <c r="DU16" s="987"/>
      <c r="DV16" s="988"/>
      <c r="DW16" s="989"/>
      <c r="DX16" s="989"/>
      <c r="DY16" s="989"/>
      <c r="DZ16" s="990"/>
      <c r="EA16" s="205"/>
    </row>
    <row r="17" spans="1:131" s="206" customFormat="1" ht="26.25" customHeight="1">
      <c r="A17" s="212">
        <v>11</v>
      </c>
      <c r="B17" s="1033"/>
      <c r="C17" s="1034"/>
      <c r="D17" s="1034"/>
      <c r="E17" s="1034"/>
      <c r="F17" s="1034"/>
      <c r="G17" s="1034"/>
      <c r="H17" s="1034"/>
      <c r="I17" s="1034"/>
      <c r="J17" s="1034"/>
      <c r="K17" s="1034"/>
      <c r="L17" s="1034"/>
      <c r="M17" s="1034"/>
      <c r="N17" s="1034"/>
      <c r="O17" s="1034"/>
      <c r="P17" s="1035"/>
      <c r="Q17" s="1039"/>
      <c r="R17" s="1040"/>
      <c r="S17" s="1040"/>
      <c r="T17" s="1040"/>
      <c r="U17" s="1040"/>
      <c r="V17" s="1040"/>
      <c r="W17" s="1040"/>
      <c r="X17" s="1040"/>
      <c r="Y17" s="1040"/>
      <c r="Z17" s="1040"/>
      <c r="AA17" s="1040"/>
      <c r="AB17" s="1040"/>
      <c r="AC17" s="1040"/>
      <c r="AD17" s="1040"/>
      <c r="AE17" s="1041"/>
      <c r="AF17" s="1015"/>
      <c r="AG17" s="1016"/>
      <c r="AH17" s="1016"/>
      <c r="AI17" s="1016"/>
      <c r="AJ17" s="1017"/>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t="s">
        <v>550</v>
      </c>
      <c r="BT17" s="1011"/>
      <c r="BU17" s="1011"/>
      <c r="BV17" s="1011"/>
      <c r="BW17" s="1011"/>
      <c r="BX17" s="1011"/>
      <c r="BY17" s="1011"/>
      <c r="BZ17" s="1011"/>
      <c r="CA17" s="1011"/>
      <c r="CB17" s="1011"/>
      <c r="CC17" s="1011"/>
      <c r="CD17" s="1011"/>
      <c r="CE17" s="1011"/>
      <c r="CF17" s="1011"/>
      <c r="CG17" s="1012"/>
      <c r="CH17" s="985">
        <v>-1</v>
      </c>
      <c r="CI17" s="986"/>
      <c r="CJ17" s="986"/>
      <c r="CK17" s="986"/>
      <c r="CL17" s="987"/>
      <c r="CM17" s="985">
        <v>115</v>
      </c>
      <c r="CN17" s="986"/>
      <c r="CO17" s="986"/>
      <c r="CP17" s="986"/>
      <c r="CQ17" s="987"/>
      <c r="CR17" s="985">
        <v>9</v>
      </c>
      <c r="CS17" s="986"/>
      <c r="CT17" s="986"/>
      <c r="CU17" s="986"/>
      <c r="CV17" s="987"/>
      <c r="CW17" s="985" t="s">
        <v>538</v>
      </c>
      <c r="CX17" s="986"/>
      <c r="CY17" s="986"/>
      <c r="CZ17" s="986"/>
      <c r="DA17" s="987"/>
      <c r="DB17" s="985" t="s">
        <v>484</v>
      </c>
      <c r="DC17" s="986"/>
      <c r="DD17" s="986"/>
      <c r="DE17" s="986"/>
      <c r="DF17" s="987"/>
      <c r="DG17" s="985" t="s">
        <v>484</v>
      </c>
      <c r="DH17" s="986"/>
      <c r="DI17" s="986"/>
      <c r="DJ17" s="986"/>
      <c r="DK17" s="987"/>
      <c r="DL17" s="985" t="s">
        <v>484</v>
      </c>
      <c r="DM17" s="986"/>
      <c r="DN17" s="986"/>
      <c r="DO17" s="986"/>
      <c r="DP17" s="987"/>
      <c r="DQ17" s="985" t="s">
        <v>484</v>
      </c>
      <c r="DR17" s="986"/>
      <c r="DS17" s="986"/>
      <c r="DT17" s="986"/>
      <c r="DU17" s="987"/>
      <c r="DV17" s="988"/>
      <c r="DW17" s="989"/>
      <c r="DX17" s="989"/>
      <c r="DY17" s="989"/>
      <c r="DZ17" s="990"/>
      <c r="EA17" s="205"/>
    </row>
    <row r="18" spans="1:131" s="206" customFormat="1" ht="26.25" customHeight="1">
      <c r="A18" s="212">
        <v>12</v>
      </c>
      <c r="B18" s="1033"/>
      <c r="C18" s="1034"/>
      <c r="D18" s="1034"/>
      <c r="E18" s="1034"/>
      <c r="F18" s="1034"/>
      <c r="G18" s="1034"/>
      <c r="H18" s="1034"/>
      <c r="I18" s="1034"/>
      <c r="J18" s="1034"/>
      <c r="K18" s="1034"/>
      <c r="L18" s="1034"/>
      <c r="M18" s="1034"/>
      <c r="N18" s="1034"/>
      <c r="O18" s="1034"/>
      <c r="P18" s="1035"/>
      <c r="Q18" s="1039"/>
      <c r="R18" s="1040"/>
      <c r="S18" s="1040"/>
      <c r="T18" s="1040"/>
      <c r="U18" s="1040"/>
      <c r="V18" s="1040"/>
      <c r="W18" s="1040"/>
      <c r="X18" s="1040"/>
      <c r="Y18" s="1040"/>
      <c r="Z18" s="1040"/>
      <c r="AA18" s="1040"/>
      <c r="AB18" s="1040"/>
      <c r="AC18" s="1040"/>
      <c r="AD18" s="1040"/>
      <c r="AE18" s="1041"/>
      <c r="AF18" s="1015"/>
      <c r="AG18" s="1016"/>
      <c r="AH18" s="1016"/>
      <c r="AI18" s="1016"/>
      <c r="AJ18" s="1017"/>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c r="A19" s="212">
        <v>13</v>
      </c>
      <c r="B19" s="1033"/>
      <c r="C19" s="1034"/>
      <c r="D19" s="1034"/>
      <c r="E19" s="1034"/>
      <c r="F19" s="1034"/>
      <c r="G19" s="1034"/>
      <c r="H19" s="1034"/>
      <c r="I19" s="1034"/>
      <c r="J19" s="1034"/>
      <c r="K19" s="1034"/>
      <c r="L19" s="1034"/>
      <c r="M19" s="1034"/>
      <c r="N19" s="1034"/>
      <c r="O19" s="1034"/>
      <c r="P19" s="1035"/>
      <c r="Q19" s="1039"/>
      <c r="R19" s="1040"/>
      <c r="S19" s="1040"/>
      <c r="T19" s="1040"/>
      <c r="U19" s="1040"/>
      <c r="V19" s="1040"/>
      <c r="W19" s="1040"/>
      <c r="X19" s="1040"/>
      <c r="Y19" s="1040"/>
      <c r="Z19" s="1040"/>
      <c r="AA19" s="1040"/>
      <c r="AB19" s="1040"/>
      <c r="AC19" s="1040"/>
      <c r="AD19" s="1040"/>
      <c r="AE19" s="1041"/>
      <c r="AF19" s="1015"/>
      <c r="AG19" s="1016"/>
      <c r="AH19" s="1016"/>
      <c r="AI19" s="1016"/>
      <c r="AJ19" s="1017"/>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c r="A20" s="212">
        <v>14</v>
      </c>
      <c r="B20" s="1033"/>
      <c r="C20" s="1034"/>
      <c r="D20" s="1034"/>
      <c r="E20" s="1034"/>
      <c r="F20" s="1034"/>
      <c r="G20" s="1034"/>
      <c r="H20" s="1034"/>
      <c r="I20" s="1034"/>
      <c r="J20" s="1034"/>
      <c r="K20" s="1034"/>
      <c r="L20" s="1034"/>
      <c r="M20" s="1034"/>
      <c r="N20" s="1034"/>
      <c r="O20" s="1034"/>
      <c r="P20" s="1035"/>
      <c r="Q20" s="1039"/>
      <c r="R20" s="1040"/>
      <c r="S20" s="1040"/>
      <c r="T20" s="1040"/>
      <c r="U20" s="1040"/>
      <c r="V20" s="1040"/>
      <c r="W20" s="1040"/>
      <c r="X20" s="1040"/>
      <c r="Y20" s="1040"/>
      <c r="Z20" s="1040"/>
      <c r="AA20" s="1040"/>
      <c r="AB20" s="1040"/>
      <c r="AC20" s="1040"/>
      <c r="AD20" s="1040"/>
      <c r="AE20" s="1041"/>
      <c r="AF20" s="1015"/>
      <c r="AG20" s="1016"/>
      <c r="AH20" s="1016"/>
      <c r="AI20" s="1016"/>
      <c r="AJ20" s="1017"/>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c r="A21" s="212">
        <v>15</v>
      </c>
      <c r="B21" s="1033"/>
      <c r="C21" s="1034"/>
      <c r="D21" s="1034"/>
      <c r="E21" s="1034"/>
      <c r="F21" s="1034"/>
      <c r="G21" s="1034"/>
      <c r="H21" s="1034"/>
      <c r="I21" s="1034"/>
      <c r="J21" s="1034"/>
      <c r="K21" s="1034"/>
      <c r="L21" s="1034"/>
      <c r="M21" s="1034"/>
      <c r="N21" s="1034"/>
      <c r="O21" s="1034"/>
      <c r="P21" s="1035"/>
      <c r="Q21" s="1039"/>
      <c r="R21" s="1040"/>
      <c r="S21" s="1040"/>
      <c r="T21" s="1040"/>
      <c r="U21" s="1040"/>
      <c r="V21" s="1040"/>
      <c r="W21" s="1040"/>
      <c r="X21" s="1040"/>
      <c r="Y21" s="1040"/>
      <c r="Z21" s="1040"/>
      <c r="AA21" s="1040"/>
      <c r="AB21" s="1040"/>
      <c r="AC21" s="1040"/>
      <c r="AD21" s="1040"/>
      <c r="AE21" s="1041"/>
      <c r="AF21" s="1015"/>
      <c r="AG21" s="1016"/>
      <c r="AH21" s="1016"/>
      <c r="AI21" s="1016"/>
      <c r="AJ21" s="1017"/>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c r="A22" s="212">
        <v>16</v>
      </c>
      <c r="B22" s="1033"/>
      <c r="C22" s="1034"/>
      <c r="D22" s="1034"/>
      <c r="E22" s="1034"/>
      <c r="F22" s="1034"/>
      <c r="G22" s="1034"/>
      <c r="H22" s="1034"/>
      <c r="I22" s="1034"/>
      <c r="J22" s="1034"/>
      <c r="K22" s="1034"/>
      <c r="L22" s="1034"/>
      <c r="M22" s="1034"/>
      <c r="N22" s="1034"/>
      <c r="O22" s="1034"/>
      <c r="P22" s="1035"/>
      <c r="Q22" s="1077"/>
      <c r="R22" s="1078"/>
      <c r="S22" s="1078"/>
      <c r="T22" s="1078"/>
      <c r="U22" s="1078"/>
      <c r="V22" s="1078"/>
      <c r="W22" s="1078"/>
      <c r="X22" s="1078"/>
      <c r="Y22" s="1078"/>
      <c r="Z22" s="1078"/>
      <c r="AA22" s="1078"/>
      <c r="AB22" s="1078"/>
      <c r="AC22" s="1078"/>
      <c r="AD22" s="1078"/>
      <c r="AE22" s="1079"/>
      <c r="AF22" s="1015"/>
      <c r="AG22" s="1016"/>
      <c r="AH22" s="1016"/>
      <c r="AI22" s="1016"/>
      <c r="AJ22" s="1017"/>
      <c r="AK22" s="1073"/>
      <c r="AL22" s="1074"/>
      <c r="AM22" s="1074"/>
      <c r="AN22" s="1074"/>
      <c r="AO22" s="1074"/>
      <c r="AP22" s="1074"/>
      <c r="AQ22" s="1074"/>
      <c r="AR22" s="1074"/>
      <c r="AS22" s="1074"/>
      <c r="AT22" s="1074"/>
      <c r="AU22" s="1075"/>
      <c r="AV22" s="1075"/>
      <c r="AW22" s="1075"/>
      <c r="AX22" s="1075"/>
      <c r="AY22" s="1076"/>
      <c r="AZ22" s="1031" t="s">
        <v>366</v>
      </c>
      <c r="BA22" s="1031"/>
      <c r="BB22" s="1031"/>
      <c r="BC22" s="1031"/>
      <c r="BD22" s="1032"/>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c r="A23" s="215" t="s">
        <v>367</v>
      </c>
      <c r="B23" s="940" t="s">
        <v>368</v>
      </c>
      <c r="C23" s="941"/>
      <c r="D23" s="941"/>
      <c r="E23" s="941"/>
      <c r="F23" s="941"/>
      <c r="G23" s="941"/>
      <c r="H23" s="941"/>
      <c r="I23" s="941"/>
      <c r="J23" s="941"/>
      <c r="K23" s="941"/>
      <c r="L23" s="941"/>
      <c r="M23" s="941"/>
      <c r="N23" s="941"/>
      <c r="O23" s="941"/>
      <c r="P23" s="942"/>
      <c r="Q23" s="1064"/>
      <c r="R23" s="1065"/>
      <c r="S23" s="1065"/>
      <c r="T23" s="1065"/>
      <c r="U23" s="1065"/>
      <c r="V23" s="1065"/>
      <c r="W23" s="1065"/>
      <c r="X23" s="1065"/>
      <c r="Y23" s="1065"/>
      <c r="Z23" s="1065"/>
      <c r="AA23" s="1065"/>
      <c r="AB23" s="1065"/>
      <c r="AC23" s="1065"/>
      <c r="AD23" s="1065"/>
      <c r="AE23" s="1066"/>
      <c r="AF23" s="1067">
        <v>1857</v>
      </c>
      <c r="AG23" s="1065"/>
      <c r="AH23" s="1065"/>
      <c r="AI23" s="1065"/>
      <c r="AJ23" s="1068"/>
      <c r="AK23" s="1069"/>
      <c r="AL23" s="1070"/>
      <c r="AM23" s="1070"/>
      <c r="AN23" s="1070"/>
      <c r="AO23" s="1070"/>
      <c r="AP23" s="1065"/>
      <c r="AQ23" s="1065"/>
      <c r="AR23" s="1065"/>
      <c r="AS23" s="1065"/>
      <c r="AT23" s="1065"/>
      <c r="AU23" s="1071"/>
      <c r="AV23" s="1071"/>
      <c r="AW23" s="1071"/>
      <c r="AX23" s="1071"/>
      <c r="AY23" s="1072"/>
      <c r="AZ23" s="1061" t="s">
        <v>112</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c r="A24" s="1060" t="s">
        <v>369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c r="A25" s="1059" t="s">
        <v>370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c r="A26" s="991" t="s">
        <v>346</v>
      </c>
      <c r="B26" s="992"/>
      <c r="C26" s="992"/>
      <c r="D26" s="992"/>
      <c r="E26" s="992"/>
      <c r="F26" s="992"/>
      <c r="G26" s="992"/>
      <c r="H26" s="992"/>
      <c r="I26" s="992"/>
      <c r="J26" s="992"/>
      <c r="K26" s="992"/>
      <c r="L26" s="992"/>
      <c r="M26" s="992"/>
      <c r="N26" s="992"/>
      <c r="O26" s="992"/>
      <c r="P26" s="993"/>
      <c r="Q26" s="997" t="s">
        <v>371</v>
      </c>
      <c r="R26" s="998"/>
      <c r="S26" s="998"/>
      <c r="T26" s="998"/>
      <c r="U26" s="999"/>
      <c r="V26" s="997" t="s">
        <v>372</v>
      </c>
      <c r="W26" s="998"/>
      <c r="X26" s="998"/>
      <c r="Y26" s="998"/>
      <c r="Z26" s="999"/>
      <c r="AA26" s="997" t="s">
        <v>373</v>
      </c>
      <c r="AB26" s="998"/>
      <c r="AC26" s="998"/>
      <c r="AD26" s="998"/>
      <c r="AE26" s="998"/>
      <c r="AF26" s="1055" t="s">
        <v>374</v>
      </c>
      <c r="AG26" s="1004"/>
      <c r="AH26" s="1004"/>
      <c r="AI26" s="1004"/>
      <c r="AJ26" s="1056"/>
      <c r="AK26" s="998" t="s">
        <v>375</v>
      </c>
      <c r="AL26" s="998"/>
      <c r="AM26" s="998"/>
      <c r="AN26" s="998"/>
      <c r="AO26" s="999"/>
      <c r="AP26" s="997" t="s">
        <v>376</v>
      </c>
      <c r="AQ26" s="998"/>
      <c r="AR26" s="998"/>
      <c r="AS26" s="998"/>
      <c r="AT26" s="999"/>
      <c r="AU26" s="997" t="s">
        <v>377</v>
      </c>
      <c r="AV26" s="998"/>
      <c r="AW26" s="998"/>
      <c r="AX26" s="998"/>
      <c r="AY26" s="999"/>
      <c r="AZ26" s="997" t="s">
        <v>378</v>
      </c>
      <c r="BA26" s="998"/>
      <c r="BB26" s="998"/>
      <c r="BC26" s="998"/>
      <c r="BD26" s="999"/>
      <c r="BE26" s="997" t="s">
        <v>353</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c r="A28" s="217">
        <v>1</v>
      </c>
      <c r="B28" s="1046" t="s">
        <v>379</v>
      </c>
      <c r="C28" s="1047"/>
      <c r="D28" s="1047"/>
      <c r="E28" s="1047"/>
      <c r="F28" s="1047"/>
      <c r="G28" s="1047"/>
      <c r="H28" s="1047"/>
      <c r="I28" s="1047"/>
      <c r="J28" s="1047"/>
      <c r="K28" s="1047"/>
      <c r="L28" s="1047"/>
      <c r="M28" s="1047"/>
      <c r="N28" s="1047"/>
      <c r="O28" s="1047"/>
      <c r="P28" s="1048"/>
      <c r="Q28" s="1049">
        <v>15214</v>
      </c>
      <c r="R28" s="1050"/>
      <c r="S28" s="1050"/>
      <c r="T28" s="1050"/>
      <c r="U28" s="1050"/>
      <c r="V28" s="1050">
        <v>14536</v>
      </c>
      <c r="W28" s="1050"/>
      <c r="X28" s="1050"/>
      <c r="Y28" s="1050"/>
      <c r="Z28" s="1050"/>
      <c r="AA28" s="1050">
        <v>678</v>
      </c>
      <c r="AB28" s="1050"/>
      <c r="AC28" s="1050"/>
      <c r="AD28" s="1050"/>
      <c r="AE28" s="1051"/>
      <c r="AF28" s="1052">
        <v>678</v>
      </c>
      <c r="AG28" s="1050"/>
      <c r="AH28" s="1050"/>
      <c r="AI28" s="1050"/>
      <c r="AJ28" s="1053"/>
      <c r="AK28" s="1054">
        <v>1026</v>
      </c>
      <c r="AL28" s="1042"/>
      <c r="AM28" s="1042"/>
      <c r="AN28" s="1042"/>
      <c r="AO28" s="1042"/>
      <c r="AP28" s="1042" t="s">
        <v>538</v>
      </c>
      <c r="AQ28" s="1042"/>
      <c r="AR28" s="1042"/>
      <c r="AS28" s="1042"/>
      <c r="AT28" s="1042"/>
      <c r="AU28" s="1042" t="s">
        <v>538</v>
      </c>
      <c r="AV28" s="1042"/>
      <c r="AW28" s="1042"/>
      <c r="AX28" s="1042"/>
      <c r="AY28" s="1042"/>
      <c r="AZ28" s="1043" t="s">
        <v>538</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c r="A29" s="217">
        <v>2</v>
      </c>
      <c r="B29" s="1033" t="s">
        <v>380</v>
      </c>
      <c r="C29" s="1034"/>
      <c r="D29" s="1034"/>
      <c r="E29" s="1034"/>
      <c r="F29" s="1034"/>
      <c r="G29" s="1034"/>
      <c r="H29" s="1034"/>
      <c r="I29" s="1034"/>
      <c r="J29" s="1034"/>
      <c r="K29" s="1034"/>
      <c r="L29" s="1034"/>
      <c r="M29" s="1034"/>
      <c r="N29" s="1034"/>
      <c r="O29" s="1034"/>
      <c r="P29" s="1035"/>
      <c r="Q29" s="1039">
        <v>1196</v>
      </c>
      <c r="R29" s="1040"/>
      <c r="S29" s="1040"/>
      <c r="T29" s="1040"/>
      <c r="U29" s="1040"/>
      <c r="V29" s="1040">
        <v>1166</v>
      </c>
      <c r="W29" s="1040"/>
      <c r="X29" s="1040"/>
      <c r="Y29" s="1040"/>
      <c r="Z29" s="1040"/>
      <c r="AA29" s="1040">
        <v>30</v>
      </c>
      <c r="AB29" s="1040"/>
      <c r="AC29" s="1040"/>
      <c r="AD29" s="1040"/>
      <c r="AE29" s="1041"/>
      <c r="AF29" s="1015">
        <v>30</v>
      </c>
      <c r="AG29" s="1016"/>
      <c r="AH29" s="1016"/>
      <c r="AI29" s="1016"/>
      <c r="AJ29" s="1017"/>
      <c r="AK29" s="976">
        <v>351</v>
      </c>
      <c r="AL29" s="967"/>
      <c r="AM29" s="967"/>
      <c r="AN29" s="967"/>
      <c r="AO29" s="967"/>
      <c r="AP29" s="967" t="s">
        <v>538</v>
      </c>
      <c r="AQ29" s="967"/>
      <c r="AR29" s="967"/>
      <c r="AS29" s="967"/>
      <c r="AT29" s="967"/>
      <c r="AU29" s="967" t="s">
        <v>538</v>
      </c>
      <c r="AV29" s="967"/>
      <c r="AW29" s="967"/>
      <c r="AX29" s="967"/>
      <c r="AY29" s="967"/>
      <c r="AZ29" s="1038" t="s">
        <v>538</v>
      </c>
      <c r="BA29" s="1038"/>
      <c r="BB29" s="1038"/>
      <c r="BC29" s="1038"/>
      <c r="BD29" s="1038"/>
      <c r="BE29" s="1028"/>
      <c r="BF29" s="1028"/>
      <c r="BG29" s="1028"/>
      <c r="BH29" s="1028"/>
      <c r="BI29" s="1029"/>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c r="A30" s="217">
        <v>3</v>
      </c>
      <c r="B30" s="1033" t="s">
        <v>381</v>
      </c>
      <c r="C30" s="1034"/>
      <c r="D30" s="1034"/>
      <c r="E30" s="1034"/>
      <c r="F30" s="1034"/>
      <c r="G30" s="1034"/>
      <c r="H30" s="1034"/>
      <c r="I30" s="1034"/>
      <c r="J30" s="1034"/>
      <c r="K30" s="1034"/>
      <c r="L30" s="1034"/>
      <c r="M30" s="1034"/>
      <c r="N30" s="1034"/>
      <c r="O30" s="1034"/>
      <c r="P30" s="1035"/>
      <c r="Q30" s="1039">
        <v>11209</v>
      </c>
      <c r="R30" s="1040"/>
      <c r="S30" s="1040"/>
      <c r="T30" s="1040"/>
      <c r="U30" s="1040"/>
      <c r="V30" s="1040">
        <v>11030</v>
      </c>
      <c r="W30" s="1040"/>
      <c r="X30" s="1040"/>
      <c r="Y30" s="1040"/>
      <c r="Z30" s="1040"/>
      <c r="AA30" s="1040">
        <v>179</v>
      </c>
      <c r="AB30" s="1040"/>
      <c r="AC30" s="1040"/>
      <c r="AD30" s="1040"/>
      <c r="AE30" s="1041"/>
      <c r="AF30" s="1015">
        <v>179</v>
      </c>
      <c r="AG30" s="1016"/>
      <c r="AH30" s="1016"/>
      <c r="AI30" s="1016"/>
      <c r="AJ30" s="1017"/>
      <c r="AK30" s="976">
        <v>1739</v>
      </c>
      <c r="AL30" s="967"/>
      <c r="AM30" s="967"/>
      <c r="AN30" s="967"/>
      <c r="AO30" s="967"/>
      <c r="AP30" s="967" t="s">
        <v>538</v>
      </c>
      <c r="AQ30" s="967"/>
      <c r="AR30" s="967"/>
      <c r="AS30" s="967"/>
      <c r="AT30" s="967"/>
      <c r="AU30" s="967" t="s">
        <v>538</v>
      </c>
      <c r="AV30" s="967"/>
      <c r="AW30" s="967"/>
      <c r="AX30" s="967"/>
      <c r="AY30" s="967"/>
      <c r="AZ30" s="1038" t="s">
        <v>538</v>
      </c>
      <c r="BA30" s="1038"/>
      <c r="BB30" s="1038"/>
      <c r="BC30" s="1038"/>
      <c r="BD30" s="1038"/>
      <c r="BE30" s="1028"/>
      <c r="BF30" s="1028"/>
      <c r="BG30" s="1028"/>
      <c r="BH30" s="1028"/>
      <c r="BI30" s="1029"/>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c r="A31" s="217">
        <v>4</v>
      </c>
      <c r="B31" s="1033" t="s">
        <v>382</v>
      </c>
      <c r="C31" s="1034"/>
      <c r="D31" s="1034"/>
      <c r="E31" s="1034"/>
      <c r="F31" s="1034"/>
      <c r="G31" s="1034"/>
      <c r="H31" s="1034"/>
      <c r="I31" s="1034"/>
      <c r="J31" s="1034"/>
      <c r="K31" s="1034"/>
      <c r="L31" s="1034"/>
      <c r="M31" s="1034"/>
      <c r="N31" s="1034"/>
      <c r="O31" s="1034"/>
      <c r="P31" s="1035"/>
      <c r="Q31" s="1039">
        <v>3641</v>
      </c>
      <c r="R31" s="1040"/>
      <c r="S31" s="1040"/>
      <c r="T31" s="1040"/>
      <c r="U31" s="1040"/>
      <c r="V31" s="1040">
        <v>4023</v>
      </c>
      <c r="W31" s="1040"/>
      <c r="X31" s="1040"/>
      <c r="Y31" s="1040"/>
      <c r="Z31" s="1040"/>
      <c r="AA31" s="1040">
        <v>-382</v>
      </c>
      <c r="AB31" s="1040"/>
      <c r="AC31" s="1040"/>
      <c r="AD31" s="1040"/>
      <c r="AE31" s="1041"/>
      <c r="AF31" s="1015">
        <v>3902</v>
      </c>
      <c r="AG31" s="1016"/>
      <c r="AH31" s="1016"/>
      <c r="AI31" s="1016"/>
      <c r="AJ31" s="1017"/>
      <c r="AK31" s="976">
        <v>80</v>
      </c>
      <c r="AL31" s="967"/>
      <c r="AM31" s="967"/>
      <c r="AN31" s="967"/>
      <c r="AO31" s="967"/>
      <c r="AP31" s="967">
        <v>9299</v>
      </c>
      <c r="AQ31" s="967"/>
      <c r="AR31" s="967"/>
      <c r="AS31" s="967"/>
      <c r="AT31" s="967"/>
      <c r="AU31" s="967">
        <v>316</v>
      </c>
      <c r="AV31" s="967"/>
      <c r="AW31" s="967"/>
      <c r="AX31" s="967"/>
      <c r="AY31" s="967"/>
      <c r="AZ31" s="1038" t="s">
        <v>538</v>
      </c>
      <c r="BA31" s="1038"/>
      <c r="BB31" s="1038"/>
      <c r="BC31" s="1038"/>
      <c r="BD31" s="1038"/>
      <c r="BE31" s="1028" t="s">
        <v>383</v>
      </c>
      <c r="BF31" s="1028"/>
      <c r="BG31" s="1028"/>
      <c r="BH31" s="1028"/>
      <c r="BI31" s="1029"/>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c r="A32" s="217">
        <v>5</v>
      </c>
      <c r="B32" s="1033" t="s">
        <v>384</v>
      </c>
      <c r="C32" s="1034"/>
      <c r="D32" s="1034"/>
      <c r="E32" s="1034"/>
      <c r="F32" s="1034"/>
      <c r="G32" s="1034"/>
      <c r="H32" s="1034"/>
      <c r="I32" s="1034"/>
      <c r="J32" s="1034"/>
      <c r="K32" s="1034"/>
      <c r="L32" s="1034"/>
      <c r="M32" s="1034"/>
      <c r="N32" s="1034"/>
      <c r="O32" s="1034"/>
      <c r="P32" s="1035"/>
      <c r="Q32" s="1039">
        <v>20176</v>
      </c>
      <c r="R32" s="1040"/>
      <c r="S32" s="1040"/>
      <c r="T32" s="1040"/>
      <c r="U32" s="1040"/>
      <c r="V32" s="1040">
        <v>24214</v>
      </c>
      <c r="W32" s="1040"/>
      <c r="X32" s="1040"/>
      <c r="Y32" s="1040"/>
      <c r="Z32" s="1040"/>
      <c r="AA32" s="1040">
        <v>-4038</v>
      </c>
      <c r="AB32" s="1040"/>
      <c r="AC32" s="1040"/>
      <c r="AD32" s="1040"/>
      <c r="AE32" s="1041"/>
      <c r="AF32" s="1015">
        <v>4095</v>
      </c>
      <c r="AG32" s="1016"/>
      <c r="AH32" s="1016"/>
      <c r="AI32" s="1016"/>
      <c r="AJ32" s="1017"/>
      <c r="AK32" s="976">
        <v>3352</v>
      </c>
      <c r="AL32" s="967"/>
      <c r="AM32" s="967"/>
      <c r="AN32" s="967"/>
      <c r="AO32" s="967"/>
      <c r="AP32" s="967">
        <v>18879</v>
      </c>
      <c r="AQ32" s="967"/>
      <c r="AR32" s="967"/>
      <c r="AS32" s="967"/>
      <c r="AT32" s="967"/>
      <c r="AU32" s="967">
        <v>10599</v>
      </c>
      <c r="AV32" s="967"/>
      <c r="AW32" s="967"/>
      <c r="AX32" s="967"/>
      <c r="AY32" s="967"/>
      <c r="AZ32" s="1038" t="s">
        <v>538</v>
      </c>
      <c r="BA32" s="1038"/>
      <c r="BB32" s="1038"/>
      <c r="BC32" s="1038"/>
      <c r="BD32" s="1038"/>
      <c r="BE32" s="1028" t="s">
        <v>383</v>
      </c>
      <c r="BF32" s="1028"/>
      <c r="BG32" s="1028"/>
      <c r="BH32" s="1028"/>
      <c r="BI32" s="1029"/>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c r="A33" s="217">
        <v>6</v>
      </c>
      <c r="B33" s="1033" t="s">
        <v>385</v>
      </c>
      <c r="C33" s="1034"/>
      <c r="D33" s="1034"/>
      <c r="E33" s="1034"/>
      <c r="F33" s="1034"/>
      <c r="G33" s="1034"/>
      <c r="H33" s="1034"/>
      <c r="I33" s="1034"/>
      <c r="J33" s="1034"/>
      <c r="K33" s="1034"/>
      <c r="L33" s="1034"/>
      <c r="M33" s="1034"/>
      <c r="N33" s="1034"/>
      <c r="O33" s="1034"/>
      <c r="P33" s="1035"/>
      <c r="Q33" s="1039">
        <v>4635</v>
      </c>
      <c r="R33" s="1040"/>
      <c r="S33" s="1040"/>
      <c r="T33" s="1040"/>
      <c r="U33" s="1040"/>
      <c r="V33" s="1040">
        <v>4495</v>
      </c>
      <c r="W33" s="1040"/>
      <c r="X33" s="1040"/>
      <c r="Y33" s="1040"/>
      <c r="Z33" s="1040"/>
      <c r="AA33" s="1040">
        <v>140</v>
      </c>
      <c r="AB33" s="1040"/>
      <c r="AC33" s="1040"/>
      <c r="AD33" s="1040"/>
      <c r="AE33" s="1041"/>
      <c r="AF33" s="1015">
        <v>134</v>
      </c>
      <c r="AG33" s="1016"/>
      <c r="AH33" s="1016"/>
      <c r="AI33" s="1016"/>
      <c r="AJ33" s="1017"/>
      <c r="AK33" s="976">
        <v>1584</v>
      </c>
      <c r="AL33" s="967"/>
      <c r="AM33" s="967"/>
      <c r="AN33" s="967"/>
      <c r="AO33" s="967"/>
      <c r="AP33" s="967">
        <v>29224</v>
      </c>
      <c r="AQ33" s="967"/>
      <c r="AR33" s="967"/>
      <c r="AS33" s="967"/>
      <c r="AT33" s="967"/>
      <c r="AU33" s="967">
        <v>22239</v>
      </c>
      <c r="AV33" s="967"/>
      <c r="AW33" s="967"/>
      <c r="AX33" s="967"/>
      <c r="AY33" s="967"/>
      <c r="AZ33" s="1038" t="s">
        <v>538</v>
      </c>
      <c r="BA33" s="1038"/>
      <c r="BB33" s="1038"/>
      <c r="BC33" s="1038"/>
      <c r="BD33" s="1038"/>
      <c r="BE33" s="1028" t="s">
        <v>386</v>
      </c>
      <c r="BF33" s="1028"/>
      <c r="BG33" s="1028"/>
      <c r="BH33" s="1028"/>
      <c r="BI33" s="1029"/>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c r="A34" s="217">
        <v>7</v>
      </c>
      <c r="B34" s="1033" t="s">
        <v>387</v>
      </c>
      <c r="C34" s="1034"/>
      <c r="D34" s="1034"/>
      <c r="E34" s="1034"/>
      <c r="F34" s="1034"/>
      <c r="G34" s="1034"/>
      <c r="H34" s="1034"/>
      <c r="I34" s="1034"/>
      <c r="J34" s="1034"/>
      <c r="K34" s="1034"/>
      <c r="L34" s="1034"/>
      <c r="M34" s="1034"/>
      <c r="N34" s="1034"/>
      <c r="O34" s="1034"/>
      <c r="P34" s="1035"/>
      <c r="Q34" s="1039">
        <v>926</v>
      </c>
      <c r="R34" s="1040"/>
      <c r="S34" s="1040"/>
      <c r="T34" s="1040"/>
      <c r="U34" s="1040"/>
      <c r="V34" s="1040">
        <v>873</v>
      </c>
      <c r="W34" s="1040"/>
      <c r="X34" s="1040"/>
      <c r="Y34" s="1040"/>
      <c r="Z34" s="1040"/>
      <c r="AA34" s="1040">
        <v>52</v>
      </c>
      <c r="AB34" s="1040"/>
      <c r="AC34" s="1040"/>
      <c r="AD34" s="1040"/>
      <c r="AE34" s="1041"/>
      <c r="AF34" s="1015">
        <v>52</v>
      </c>
      <c r="AG34" s="1016"/>
      <c r="AH34" s="1016"/>
      <c r="AI34" s="1016"/>
      <c r="AJ34" s="1017"/>
      <c r="AK34" s="976">
        <v>387</v>
      </c>
      <c r="AL34" s="967"/>
      <c r="AM34" s="967"/>
      <c r="AN34" s="967"/>
      <c r="AO34" s="967"/>
      <c r="AP34" s="967">
        <v>7134</v>
      </c>
      <c r="AQ34" s="967"/>
      <c r="AR34" s="967"/>
      <c r="AS34" s="967"/>
      <c r="AT34" s="967"/>
      <c r="AU34" s="967">
        <v>5678</v>
      </c>
      <c r="AV34" s="967"/>
      <c r="AW34" s="967"/>
      <c r="AX34" s="967"/>
      <c r="AY34" s="967"/>
      <c r="AZ34" s="1038" t="s">
        <v>538</v>
      </c>
      <c r="BA34" s="1038"/>
      <c r="BB34" s="1038"/>
      <c r="BC34" s="1038"/>
      <c r="BD34" s="1038"/>
      <c r="BE34" s="1028" t="s">
        <v>386</v>
      </c>
      <c r="BF34" s="1028"/>
      <c r="BG34" s="1028"/>
      <c r="BH34" s="1028"/>
      <c r="BI34" s="1029"/>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c r="A35" s="217">
        <v>8</v>
      </c>
      <c r="B35" s="1033" t="s">
        <v>388</v>
      </c>
      <c r="C35" s="1034"/>
      <c r="D35" s="1034"/>
      <c r="E35" s="1034"/>
      <c r="F35" s="1034"/>
      <c r="G35" s="1034"/>
      <c r="H35" s="1034"/>
      <c r="I35" s="1034"/>
      <c r="J35" s="1034"/>
      <c r="K35" s="1034"/>
      <c r="L35" s="1034"/>
      <c r="M35" s="1034"/>
      <c r="N35" s="1034"/>
      <c r="O35" s="1034"/>
      <c r="P35" s="1035"/>
      <c r="Q35" s="1039">
        <v>462</v>
      </c>
      <c r="R35" s="1040"/>
      <c r="S35" s="1040"/>
      <c r="T35" s="1040"/>
      <c r="U35" s="1040"/>
      <c r="V35" s="1040">
        <v>377</v>
      </c>
      <c r="W35" s="1040"/>
      <c r="X35" s="1040"/>
      <c r="Y35" s="1040"/>
      <c r="Z35" s="1040"/>
      <c r="AA35" s="1040">
        <v>84</v>
      </c>
      <c r="AB35" s="1040"/>
      <c r="AC35" s="1040"/>
      <c r="AD35" s="1040"/>
      <c r="AE35" s="1041"/>
      <c r="AF35" s="1015">
        <v>84</v>
      </c>
      <c r="AG35" s="1016"/>
      <c r="AH35" s="1016"/>
      <c r="AI35" s="1016"/>
      <c r="AJ35" s="1017"/>
      <c r="AK35" s="976" t="s">
        <v>538</v>
      </c>
      <c r="AL35" s="967"/>
      <c r="AM35" s="967"/>
      <c r="AN35" s="967"/>
      <c r="AO35" s="967"/>
      <c r="AP35" s="967">
        <v>1012</v>
      </c>
      <c r="AQ35" s="967"/>
      <c r="AR35" s="967"/>
      <c r="AS35" s="967"/>
      <c r="AT35" s="967"/>
      <c r="AU35" s="967">
        <v>12</v>
      </c>
      <c r="AV35" s="967"/>
      <c r="AW35" s="967"/>
      <c r="AX35" s="967"/>
      <c r="AY35" s="967"/>
      <c r="AZ35" s="1038" t="s">
        <v>538</v>
      </c>
      <c r="BA35" s="1038"/>
      <c r="BB35" s="1038"/>
      <c r="BC35" s="1038"/>
      <c r="BD35" s="1038"/>
      <c r="BE35" s="1028" t="s">
        <v>386</v>
      </c>
      <c r="BF35" s="1028"/>
      <c r="BG35" s="1028"/>
      <c r="BH35" s="1028"/>
      <c r="BI35" s="1029"/>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c r="A36" s="217">
        <v>9</v>
      </c>
      <c r="B36" s="1033" t="s">
        <v>389</v>
      </c>
      <c r="C36" s="1034"/>
      <c r="D36" s="1034"/>
      <c r="E36" s="1034"/>
      <c r="F36" s="1034"/>
      <c r="G36" s="1034"/>
      <c r="H36" s="1034"/>
      <c r="I36" s="1034"/>
      <c r="J36" s="1034"/>
      <c r="K36" s="1034"/>
      <c r="L36" s="1034"/>
      <c r="M36" s="1034"/>
      <c r="N36" s="1034"/>
      <c r="O36" s="1034"/>
      <c r="P36" s="1035"/>
      <c r="Q36" s="1039">
        <v>193</v>
      </c>
      <c r="R36" s="1040"/>
      <c r="S36" s="1040"/>
      <c r="T36" s="1040"/>
      <c r="U36" s="1040"/>
      <c r="V36" s="1040">
        <v>188</v>
      </c>
      <c r="W36" s="1040"/>
      <c r="X36" s="1040"/>
      <c r="Y36" s="1040"/>
      <c r="Z36" s="1040"/>
      <c r="AA36" s="1040">
        <v>5</v>
      </c>
      <c r="AB36" s="1040"/>
      <c r="AC36" s="1040"/>
      <c r="AD36" s="1040"/>
      <c r="AE36" s="1041"/>
      <c r="AF36" s="1015">
        <v>5</v>
      </c>
      <c r="AG36" s="1016"/>
      <c r="AH36" s="1016"/>
      <c r="AI36" s="1016"/>
      <c r="AJ36" s="1017"/>
      <c r="AK36" s="976">
        <v>134</v>
      </c>
      <c r="AL36" s="967"/>
      <c r="AM36" s="967"/>
      <c r="AN36" s="967"/>
      <c r="AO36" s="967"/>
      <c r="AP36" s="967">
        <v>1159</v>
      </c>
      <c r="AQ36" s="967"/>
      <c r="AR36" s="967"/>
      <c r="AS36" s="967"/>
      <c r="AT36" s="967"/>
      <c r="AU36" s="967">
        <v>1023</v>
      </c>
      <c r="AV36" s="967"/>
      <c r="AW36" s="967"/>
      <c r="AX36" s="967"/>
      <c r="AY36" s="967"/>
      <c r="AZ36" s="1038" t="s">
        <v>538</v>
      </c>
      <c r="BA36" s="1038"/>
      <c r="BB36" s="1038"/>
      <c r="BC36" s="1038"/>
      <c r="BD36" s="1038"/>
      <c r="BE36" s="1028" t="s">
        <v>386</v>
      </c>
      <c r="BF36" s="1028"/>
      <c r="BG36" s="1028"/>
      <c r="BH36" s="1028"/>
      <c r="BI36" s="1029"/>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c r="A37" s="217">
        <v>10</v>
      </c>
      <c r="B37" s="1033" t="s">
        <v>390</v>
      </c>
      <c r="C37" s="1034"/>
      <c r="D37" s="1034"/>
      <c r="E37" s="1034"/>
      <c r="F37" s="1034"/>
      <c r="G37" s="1034"/>
      <c r="H37" s="1034"/>
      <c r="I37" s="1034"/>
      <c r="J37" s="1034"/>
      <c r="K37" s="1034"/>
      <c r="L37" s="1034"/>
      <c r="M37" s="1034"/>
      <c r="N37" s="1034"/>
      <c r="O37" s="1034"/>
      <c r="P37" s="1035"/>
      <c r="Q37" s="1039">
        <v>72</v>
      </c>
      <c r="R37" s="1040"/>
      <c r="S37" s="1040"/>
      <c r="T37" s="1040"/>
      <c r="U37" s="1040"/>
      <c r="V37" s="1040">
        <v>10</v>
      </c>
      <c r="W37" s="1040"/>
      <c r="X37" s="1040"/>
      <c r="Y37" s="1040"/>
      <c r="Z37" s="1040"/>
      <c r="AA37" s="1040">
        <v>62</v>
      </c>
      <c r="AB37" s="1040"/>
      <c r="AC37" s="1040"/>
      <c r="AD37" s="1040"/>
      <c r="AE37" s="1041"/>
      <c r="AF37" s="1015">
        <v>152</v>
      </c>
      <c r="AG37" s="1016"/>
      <c r="AH37" s="1016"/>
      <c r="AI37" s="1016"/>
      <c r="AJ37" s="1017"/>
      <c r="AK37" s="976" t="s">
        <v>538</v>
      </c>
      <c r="AL37" s="967"/>
      <c r="AM37" s="967"/>
      <c r="AN37" s="967"/>
      <c r="AO37" s="967"/>
      <c r="AP37" s="967" t="s">
        <v>538</v>
      </c>
      <c r="AQ37" s="967"/>
      <c r="AR37" s="967"/>
      <c r="AS37" s="967"/>
      <c r="AT37" s="967"/>
      <c r="AU37" s="967" t="s">
        <v>538</v>
      </c>
      <c r="AV37" s="967"/>
      <c r="AW37" s="967"/>
      <c r="AX37" s="967"/>
      <c r="AY37" s="967"/>
      <c r="AZ37" s="1038" t="s">
        <v>538</v>
      </c>
      <c r="BA37" s="1038"/>
      <c r="BB37" s="1038"/>
      <c r="BC37" s="1038"/>
      <c r="BD37" s="1038"/>
      <c r="BE37" s="1028" t="s">
        <v>386</v>
      </c>
      <c r="BF37" s="1028"/>
      <c r="BG37" s="1028"/>
      <c r="BH37" s="1028"/>
      <c r="BI37" s="1029"/>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c r="A38" s="217">
        <v>11</v>
      </c>
      <c r="B38" s="1033"/>
      <c r="C38" s="1034"/>
      <c r="D38" s="1034"/>
      <c r="E38" s="1034"/>
      <c r="F38" s="1034"/>
      <c r="G38" s="1034"/>
      <c r="H38" s="1034"/>
      <c r="I38" s="1034"/>
      <c r="J38" s="1034"/>
      <c r="K38" s="1034"/>
      <c r="L38" s="1034"/>
      <c r="M38" s="1034"/>
      <c r="N38" s="1034"/>
      <c r="O38" s="1034"/>
      <c r="P38" s="1035"/>
      <c r="Q38" s="1039"/>
      <c r="R38" s="1040"/>
      <c r="S38" s="1040"/>
      <c r="T38" s="1040"/>
      <c r="U38" s="1040"/>
      <c r="V38" s="1040"/>
      <c r="W38" s="1040"/>
      <c r="X38" s="1040"/>
      <c r="Y38" s="1040"/>
      <c r="Z38" s="1040"/>
      <c r="AA38" s="1040"/>
      <c r="AB38" s="1040"/>
      <c r="AC38" s="1040"/>
      <c r="AD38" s="1040"/>
      <c r="AE38" s="1041"/>
      <c r="AF38" s="1015"/>
      <c r="AG38" s="1016"/>
      <c r="AH38" s="1016"/>
      <c r="AI38" s="1016"/>
      <c r="AJ38" s="1017"/>
      <c r="AK38" s="976"/>
      <c r="AL38" s="967"/>
      <c r="AM38" s="967"/>
      <c r="AN38" s="967"/>
      <c r="AO38" s="967"/>
      <c r="AP38" s="967"/>
      <c r="AQ38" s="967"/>
      <c r="AR38" s="967"/>
      <c r="AS38" s="967"/>
      <c r="AT38" s="967"/>
      <c r="AU38" s="967"/>
      <c r="AV38" s="967"/>
      <c r="AW38" s="967"/>
      <c r="AX38" s="967"/>
      <c r="AY38" s="967"/>
      <c r="AZ38" s="1038"/>
      <c r="BA38" s="1038"/>
      <c r="BB38" s="1038"/>
      <c r="BC38" s="1038"/>
      <c r="BD38" s="1038"/>
      <c r="BE38" s="1028"/>
      <c r="BF38" s="1028"/>
      <c r="BG38" s="1028"/>
      <c r="BH38" s="1028"/>
      <c r="BI38" s="1029"/>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c r="A39" s="217">
        <v>12</v>
      </c>
      <c r="B39" s="1033"/>
      <c r="C39" s="1034"/>
      <c r="D39" s="1034"/>
      <c r="E39" s="1034"/>
      <c r="F39" s="1034"/>
      <c r="G39" s="1034"/>
      <c r="H39" s="1034"/>
      <c r="I39" s="1034"/>
      <c r="J39" s="1034"/>
      <c r="K39" s="1034"/>
      <c r="L39" s="1034"/>
      <c r="M39" s="1034"/>
      <c r="N39" s="1034"/>
      <c r="O39" s="1034"/>
      <c r="P39" s="1035"/>
      <c r="Q39" s="1039"/>
      <c r="R39" s="1040"/>
      <c r="S39" s="1040"/>
      <c r="T39" s="1040"/>
      <c r="U39" s="1040"/>
      <c r="V39" s="1040"/>
      <c r="W39" s="1040"/>
      <c r="X39" s="1040"/>
      <c r="Y39" s="1040"/>
      <c r="Z39" s="1040"/>
      <c r="AA39" s="1040"/>
      <c r="AB39" s="1040"/>
      <c r="AC39" s="1040"/>
      <c r="AD39" s="1040"/>
      <c r="AE39" s="1041"/>
      <c r="AF39" s="1015"/>
      <c r="AG39" s="1016"/>
      <c r="AH39" s="1016"/>
      <c r="AI39" s="1016"/>
      <c r="AJ39" s="1017"/>
      <c r="AK39" s="976"/>
      <c r="AL39" s="967"/>
      <c r="AM39" s="967"/>
      <c r="AN39" s="967"/>
      <c r="AO39" s="967"/>
      <c r="AP39" s="967"/>
      <c r="AQ39" s="967"/>
      <c r="AR39" s="967"/>
      <c r="AS39" s="967"/>
      <c r="AT39" s="967"/>
      <c r="AU39" s="967"/>
      <c r="AV39" s="967"/>
      <c r="AW39" s="967"/>
      <c r="AX39" s="967"/>
      <c r="AY39" s="967"/>
      <c r="AZ39" s="1038"/>
      <c r="BA39" s="1038"/>
      <c r="BB39" s="1038"/>
      <c r="BC39" s="1038"/>
      <c r="BD39" s="1038"/>
      <c r="BE39" s="1028"/>
      <c r="BF39" s="1028"/>
      <c r="BG39" s="1028"/>
      <c r="BH39" s="1028"/>
      <c r="BI39" s="1029"/>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c r="A40" s="212">
        <v>13</v>
      </c>
      <c r="B40" s="1033"/>
      <c r="C40" s="1034"/>
      <c r="D40" s="1034"/>
      <c r="E40" s="1034"/>
      <c r="F40" s="1034"/>
      <c r="G40" s="1034"/>
      <c r="H40" s="1034"/>
      <c r="I40" s="1034"/>
      <c r="J40" s="1034"/>
      <c r="K40" s="1034"/>
      <c r="L40" s="1034"/>
      <c r="M40" s="1034"/>
      <c r="N40" s="1034"/>
      <c r="O40" s="1034"/>
      <c r="P40" s="1035"/>
      <c r="Q40" s="1039"/>
      <c r="R40" s="1040"/>
      <c r="S40" s="1040"/>
      <c r="T40" s="1040"/>
      <c r="U40" s="1040"/>
      <c r="V40" s="1040"/>
      <c r="W40" s="1040"/>
      <c r="X40" s="1040"/>
      <c r="Y40" s="1040"/>
      <c r="Z40" s="1040"/>
      <c r="AA40" s="1040"/>
      <c r="AB40" s="1040"/>
      <c r="AC40" s="1040"/>
      <c r="AD40" s="1040"/>
      <c r="AE40" s="1041"/>
      <c r="AF40" s="1015"/>
      <c r="AG40" s="1016"/>
      <c r="AH40" s="1016"/>
      <c r="AI40" s="1016"/>
      <c r="AJ40" s="1017"/>
      <c r="AK40" s="976"/>
      <c r="AL40" s="967"/>
      <c r="AM40" s="967"/>
      <c r="AN40" s="967"/>
      <c r="AO40" s="967"/>
      <c r="AP40" s="967"/>
      <c r="AQ40" s="967"/>
      <c r="AR40" s="967"/>
      <c r="AS40" s="967"/>
      <c r="AT40" s="967"/>
      <c r="AU40" s="967"/>
      <c r="AV40" s="967"/>
      <c r="AW40" s="967"/>
      <c r="AX40" s="967"/>
      <c r="AY40" s="967"/>
      <c r="AZ40" s="1038"/>
      <c r="BA40" s="1038"/>
      <c r="BB40" s="1038"/>
      <c r="BC40" s="1038"/>
      <c r="BD40" s="1038"/>
      <c r="BE40" s="1028"/>
      <c r="BF40" s="1028"/>
      <c r="BG40" s="1028"/>
      <c r="BH40" s="1028"/>
      <c r="BI40" s="1029"/>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c r="A41" s="212">
        <v>14</v>
      </c>
      <c r="B41" s="1033"/>
      <c r="C41" s="1034"/>
      <c r="D41" s="1034"/>
      <c r="E41" s="1034"/>
      <c r="F41" s="1034"/>
      <c r="G41" s="1034"/>
      <c r="H41" s="1034"/>
      <c r="I41" s="1034"/>
      <c r="J41" s="1034"/>
      <c r="K41" s="1034"/>
      <c r="L41" s="1034"/>
      <c r="M41" s="1034"/>
      <c r="N41" s="1034"/>
      <c r="O41" s="1034"/>
      <c r="P41" s="1035"/>
      <c r="Q41" s="1039"/>
      <c r="R41" s="1040"/>
      <c r="S41" s="1040"/>
      <c r="T41" s="1040"/>
      <c r="U41" s="1040"/>
      <c r="V41" s="1040"/>
      <c r="W41" s="1040"/>
      <c r="X41" s="1040"/>
      <c r="Y41" s="1040"/>
      <c r="Z41" s="1040"/>
      <c r="AA41" s="1040"/>
      <c r="AB41" s="1040"/>
      <c r="AC41" s="1040"/>
      <c r="AD41" s="1040"/>
      <c r="AE41" s="1041"/>
      <c r="AF41" s="1015"/>
      <c r="AG41" s="1016"/>
      <c r="AH41" s="1016"/>
      <c r="AI41" s="1016"/>
      <c r="AJ41" s="1017"/>
      <c r="AK41" s="976"/>
      <c r="AL41" s="967"/>
      <c r="AM41" s="967"/>
      <c r="AN41" s="967"/>
      <c r="AO41" s="967"/>
      <c r="AP41" s="967"/>
      <c r="AQ41" s="967"/>
      <c r="AR41" s="967"/>
      <c r="AS41" s="967"/>
      <c r="AT41" s="967"/>
      <c r="AU41" s="967"/>
      <c r="AV41" s="967"/>
      <c r="AW41" s="967"/>
      <c r="AX41" s="967"/>
      <c r="AY41" s="967"/>
      <c r="AZ41" s="1038"/>
      <c r="BA41" s="1038"/>
      <c r="BB41" s="1038"/>
      <c r="BC41" s="1038"/>
      <c r="BD41" s="1038"/>
      <c r="BE41" s="1028"/>
      <c r="BF41" s="1028"/>
      <c r="BG41" s="1028"/>
      <c r="BH41" s="1028"/>
      <c r="BI41" s="1029"/>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c r="A42" s="212">
        <v>15</v>
      </c>
      <c r="B42" s="1033"/>
      <c r="C42" s="1034"/>
      <c r="D42" s="1034"/>
      <c r="E42" s="1034"/>
      <c r="F42" s="1034"/>
      <c r="G42" s="1034"/>
      <c r="H42" s="1034"/>
      <c r="I42" s="1034"/>
      <c r="J42" s="1034"/>
      <c r="K42" s="1034"/>
      <c r="L42" s="1034"/>
      <c r="M42" s="1034"/>
      <c r="N42" s="1034"/>
      <c r="O42" s="1034"/>
      <c r="P42" s="1035"/>
      <c r="Q42" s="1039"/>
      <c r="R42" s="1040"/>
      <c r="S42" s="1040"/>
      <c r="T42" s="1040"/>
      <c r="U42" s="1040"/>
      <c r="V42" s="1040"/>
      <c r="W42" s="1040"/>
      <c r="X42" s="1040"/>
      <c r="Y42" s="1040"/>
      <c r="Z42" s="1040"/>
      <c r="AA42" s="1040"/>
      <c r="AB42" s="1040"/>
      <c r="AC42" s="1040"/>
      <c r="AD42" s="1040"/>
      <c r="AE42" s="1041"/>
      <c r="AF42" s="1015"/>
      <c r="AG42" s="1016"/>
      <c r="AH42" s="1016"/>
      <c r="AI42" s="1016"/>
      <c r="AJ42" s="1017"/>
      <c r="AK42" s="976"/>
      <c r="AL42" s="967"/>
      <c r="AM42" s="967"/>
      <c r="AN42" s="967"/>
      <c r="AO42" s="967"/>
      <c r="AP42" s="967"/>
      <c r="AQ42" s="967"/>
      <c r="AR42" s="967"/>
      <c r="AS42" s="967"/>
      <c r="AT42" s="967"/>
      <c r="AU42" s="967"/>
      <c r="AV42" s="967"/>
      <c r="AW42" s="967"/>
      <c r="AX42" s="967"/>
      <c r="AY42" s="967"/>
      <c r="AZ42" s="1038"/>
      <c r="BA42" s="1038"/>
      <c r="BB42" s="1038"/>
      <c r="BC42" s="1038"/>
      <c r="BD42" s="1038"/>
      <c r="BE42" s="1028"/>
      <c r="BF42" s="1028"/>
      <c r="BG42" s="1028"/>
      <c r="BH42" s="1028"/>
      <c r="BI42" s="1029"/>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c r="A43" s="212">
        <v>16</v>
      </c>
      <c r="B43" s="1033"/>
      <c r="C43" s="1034"/>
      <c r="D43" s="1034"/>
      <c r="E43" s="1034"/>
      <c r="F43" s="1034"/>
      <c r="G43" s="1034"/>
      <c r="H43" s="1034"/>
      <c r="I43" s="1034"/>
      <c r="J43" s="1034"/>
      <c r="K43" s="1034"/>
      <c r="L43" s="1034"/>
      <c r="M43" s="1034"/>
      <c r="N43" s="1034"/>
      <c r="O43" s="1034"/>
      <c r="P43" s="1035"/>
      <c r="Q43" s="1039"/>
      <c r="R43" s="1040"/>
      <c r="S43" s="1040"/>
      <c r="T43" s="1040"/>
      <c r="U43" s="1040"/>
      <c r="V43" s="1040"/>
      <c r="W43" s="1040"/>
      <c r="X43" s="1040"/>
      <c r="Y43" s="1040"/>
      <c r="Z43" s="1040"/>
      <c r="AA43" s="1040"/>
      <c r="AB43" s="1040"/>
      <c r="AC43" s="1040"/>
      <c r="AD43" s="1040"/>
      <c r="AE43" s="1041"/>
      <c r="AF43" s="1015"/>
      <c r="AG43" s="1016"/>
      <c r="AH43" s="1016"/>
      <c r="AI43" s="1016"/>
      <c r="AJ43" s="1017"/>
      <c r="AK43" s="976"/>
      <c r="AL43" s="967"/>
      <c r="AM43" s="967"/>
      <c r="AN43" s="967"/>
      <c r="AO43" s="967"/>
      <c r="AP43" s="967"/>
      <c r="AQ43" s="967"/>
      <c r="AR43" s="967"/>
      <c r="AS43" s="967"/>
      <c r="AT43" s="967"/>
      <c r="AU43" s="967"/>
      <c r="AV43" s="967"/>
      <c r="AW43" s="967"/>
      <c r="AX43" s="967"/>
      <c r="AY43" s="967"/>
      <c r="AZ43" s="1038"/>
      <c r="BA43" s="1038"/>
      <c r="BB43" s="1038"/>
      <c r="BC43" s="1038"/>
      <c r="BD43" s="1038"/>
      <c r="BE43" s="1028"/>
      <c r="BF43" s="1028"/>
      <c r="BG43" s="1028"/>
      <c r="BH43" s="1028"/>
      <c r="BI43" s="1029"/>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c r="A44" s="212">
        <v>17</v>
      </c>
      <c r="B44" s="1033"/>
      <c r="C44" s="1034"/>
      <c r="D44" s="1034"/>
      <c r="E44" s="1034"/>
      <c r="F44" s="1034"/>
      <c r="G44" s="1034"/>
      <c r="H44" s="1034"/>
      <c r="I44" s="1034"/>
      <c r="J44" s="1034"/>
      <c r="K44" s="1034"/>
      <c r="L44" s="1034"/>
      <c r="M44" s="1034"/>
      <c r="N44" s="1034"/>
      <c r="O44" s="1034"/>
      <c r="P44" s="1035"/>
      <c r="Q44" s="1039"/>
      <c r="R44" s="1040"/>
      <c r="S44" s="1040"/>
      <c r="T44" s="1040"/>
      <c r="U44" s="1040"/>
      <c r="V44" s="1040"/>
      <c r="W44" s="1040"/>
      <c r="X44" s="1040"/>
      <c r="Y44" s="1040"/>
      <c r="Z44" s="1040"/>
      <c r="AA44" s="1040"/>
      <c r="AB44" s="1040"/>
      <c r="AC44" s="1040"/>
      <c r="AD44" s="1040"/>
      <c r="AE44" s="1041"/>
      <c r="AF44" s="1015"/>
      <c r="AG44" s="1016"/>
      <c r="AH44" s="1016"/>
      <c r="AI44" s="1016"/>
      <c r="AJ44" s="1017"/>
      <c r="AK44" s="976"/>
      <c r="AL44" s="967"/>
      <c r="AM44" s="967"/>
      <c r="AN44" s="967"/>
      <c r="AO44" s="967"/>
      <c r="AP44" s="967"/>
      <c r="AQ44" s="967"/>
      <c r="AR44" s="967"/>
      <c r="AS44" s="967"/>
      <c r="AT44" s="967"/>
      <c r="AU44" s="967"/>
      <c r="AV44" s="967"/>
      <c r="AW44" s="967"/>
      <c r="AX44" s="967"/>
      <c r="AY44" s="967"/>
      <c r="AZ44" s="1038"/>
      <c r="BA44" s="1038"/>
      <c r="BB44" s="1038"/>
      <c r="BC44" s="1038"/>
      <c r="BD44" s="1038"/>
      <c r="BE44" s="1028"/>
      <c r="BF44" s="1028"/>
      <c r="BG44" s="1028"/>
      <c r="BH44" s="1028"/>
      <c r="BI44" s="1029"/>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c r="A45" s="212">
        <v>18</v>
      </c>
      <c r="B45" s="1033"/>
      <c r="C45" s="1034"/>
      <c r="D45" s="1034"/>
      <c r="E45" s="1034"/>
      <c r="F45" s="1034"/>
      <c r="G45" s="1034"/>
      <c r="H45" s="1034"/>
      <c r="I45" s="1034"/>
      <c r="J45" s="1034"/>
      <c r="K45" s="1034"/>
      <c r="L45" s="1034"/>
      <c r="M45" s="1034"/>
      <c r="N45" s="1034"/>
      <c r="O45" s="1034"/>
      <c r="P45" s="1035"/>
      <c r="Q45" s="1039"/>
      <c r="R45" s="1040"/>
      <c r="S45" s="1040"/>
      <c r="T45" s="1040"/>
      <c r="U45" s="1040"/>
      <c r="V45" s="1040"/>
      <c r="W45" s="1040"/>
      <c r="X45" s="1040"/>
      <c r="Y45" s="1040"/>
      <c r="Z45" s="1040"/>
      <c r="AA45" s="1040"/>
      <c r="AB45" s="1040"/>
      <c r="AC45" s="1040"/>
      <c r="AD45" s="1040"/>
      <c r="AE45" s="1041"/>
      <c r="AF45" s="1015"/>
      <c r="AG45" s="1016"/>
      <c r="AH45" s="1016"/>
      <c r="AI45" s="1016"/>
      <c r="AJ45" s="1017"/>
      <c r="AK45" s="976"/>
      <c r="AL45" s="967"/>
      <c r="AM45" s="967"/>
      <c r="AN45" s="967"/>
      <c r="AO45" s="967"/>
      <c r="AP45" s="967"/>
      <c r="AQ45" s="967"/>
      <c r="AR45" s="967"/>
      <c r="AS45" s="967"/>
      <c r="AT45" s="967"/>
      <c r="AU45" s="967"/>
      <c r="AV45" s="967"/>
      <c r="AW45" s="967"/>
      <c r="AX45" s="967"/>
      <c r="AY45" s="967"/>
      <c r="AZ45" s="1038"/>
      <c r="BA45" s="1038"/>
      <c r="BB45" s="1038"/>
      <c r="BC45" s="1038"/>
      <c r="BD45" s="1038"/>
      <c r="BE45" s="1028"/>
      <c r="BF45" s="1028"/>
      <c r="BG45" s="1028"/>
      <c r="BH45" s="1028"/>
      <c r="BI45" s="1029"/>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c r="A46" s="212">
        <v>19</v>
      </c>
      <c r="B46" s="1033"/>
      <c r="C46" s="1034"/>
      <c r="D46" s="1034"/>
      <c r="E46" s="1034"/>
      <c r="F46" s="1034"/>
      <c r="G46" s="1034"/>
      <c r="H46" s="1034"/>
      <c r="I46" s="1034"/>
      <c r="J46" s="1034"/>
      <c r="K46" s="1034"/>
      <c r="L46" s="1034"/>
      <c r="M46" s="1034"/>
      <c r="N46" s="1034"/>
      <c r="O46" s="1034"/>
      <c r="P46" s="1035"/>
      <c r="Q46" s="1039"/>
      <c r="R46" s="1040"/>
      <c r="S46" s="1040"/>
      <c r="T46" s="1040"/>
      <c r="U46" s="1040"/>
      <c r="V46" s="1040"/>
      <c r="W46" s="1040"/>
      <c r="X46" s="1040"/>
      <c r="Y46" s="1040"/>
      <c r="Z46" s="1040"/>
      <c r="AA46" s="1040"/>
      <c r="AB46" s="1040"/>
      <c r="AC46" s="1040"/>
      <c r="AD46" s="1040"/>
      <c r="AE46" s="1041"/>
      <c r="AF46" s="1015"/>
      <c r="AG46" s="1016"/>
      <c r="AH46" s="1016"/>
      <c r="AI46" s="1016"/>
      <c r="AJ46" s="1017"/>
      <c r="AK46" s="976"/>
      <c r="AL46" s="967"/>
      <c r="AM46" s="967"/>
      <c r="AN46" s="967"/>
      <c r="AO46" s="967"/>
      <c r="AP46" s="967"/>
      <c r="AQ46" s="967"/>
      <c r="AR46" s="967"/>
      <c r="AS46" s="967"/>
      <c r="AT46" s="967"/>
      <c r="AU46" s="967"/>
      <c r="AV46" s="967"/>
      <c r="AW46" s="967"/>
      <c r="AX46" s="967"/>
      <c r="AY46" s="967"/>
      <c r="AZ46" s="1038"/>
      <c r="BA46" s="1038"/>
      <c r="BB46" s="1038"/>
      <c r="BC46" s="1038"/>
      <c r="BD46" s="1038"/>
      <c r="BE46" s="1028"/>
      <c r="BF46" s="1028"/>
      <c r="BG46" s="1028"/>
      <c r="BH46" s="1028"/>
      <c r="BI46" s="1029"/>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c r="A47" s="212">
        <v>20</v>
      </c>
      <c r="B47" s="1033"/>
      <c r="C47" s="1034"/>
      <c r="D47" s="1034"/>
      <c r="E47" s="1034"/>
      <c r="F47" s="1034"/>
      <c r="G47" s="1034"/>
      <c r="H47" s="1034"/>
      <c r="I47" s="1034"/>
      <c r="J47" s="1034"/>
      <c r="K47" s="1034"/>
      <c r="L47" s="1034"/>
      <c r="M47" s="1034"/>
      <c r="N47" s="1034"/>
      <c r="O47" s="1034"/>
      <c r="P47" s="1035"/>
      <c r="Q47" s="1039"/>
      <c r="R47" s="1040"/>
      <c r="S47" s="1040"/>
      <c r="T47" s="1040"/>
      <c r="U47" s="1040"/>
      <c r="V47" s="1040"/>
      <c r="W47" s="1040"/>
      <c r="X47" s="1040"/>
      <c r="Y47" s="1040"/>
      <c r="Z47" s="1040"/>
      <c r="AA47" s="1040"/>
      <c r="AB47" s="1040"/>
      <c r="AC47" s="1040"/>
      <c r="AD47" s="1040"/>
      <c r="AE47" s="1041"/>
      <c r="AF47" s="1015"/>
      <c r="AG47" s="1016"/>
      <c r="AH47" s="1016"/>
      <c r="AI47" s="1016"/>
      <c r="AJ47" s="1017"/>
      <c r="AK47" s="976"/>
      <c r="AL47" s="967"/>
      <c r="AM47" s="967"/>
      <c r="AN47" s="967"/>
      <c r="AO47" s="967"/>
      <c r="AP47" s="967"/>
      <c r="AQ47" s="967"/>
      <c r="AR47" s="967"/>
      <c r="AS47" s="967"/>
      <c r="AT47" s="967"/>
      <c r="AU47" s="967"/>
      <c r="AV47" s="967"/>
      <c r="AW47" s="967"/>
      <c r="AX47" s="967"/>
      <c r="AY47" s="967"/>
      <c r="AZ47" s="1038"/>
      <c r="BA47" s="1038"/>
      <c r="BB47" s="1038"/>
      <c r="BC47" s="1038"/>
      <c r="BD47" s="1038"/>
      <c r="BE47" s="1028"/>
      <c r="BF47" s="1028"/>
      <c r="BG47" s="1028"/>
      <c r="BH47" s="1028"/>
      <c r="BI47" s="1029"/>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c r="A48" s="212">
        <v>21</v>
      </c>
      <c r="B48" s="1033"/>
      <c r="C48" s="1034"/>
      <c r="D48" s="1034"/>
      <c r="E48" s="1034"/>
      <c r="F48" s="1034"/>
      <c r="G48" s="1034"/>
      <c r="H48" s="1034"/>
      <c r="I48" s="1034"/>
      <c r="J48" s="1034"/>
      <c r="K48" s="1034"/>
      <c r="L48" s="1034"/>
      <c r="M48" s="1034"/>
      <c r="N48" s="1034"/>
      <c r="O48" s="1034"/>
      <c r="P48" s="1035"/>
      <c r="Q48" s="1039"/>
      <c r="R48" s="1040"/>
      <c r="S48" s="1040"/>
      <c r="T48" s="1040"/>
      <c r="U48" s="1040"/>
      <c r="V48" s="1040"/>
      <c r="W48" s="1040"/>
      <c r="X48" s="1040"/>
      <c r="Y48" s="1040"/>
      <c r="Z48" s="1040"/>
      <c r="AA48" s="1040"/>
      <c r="AB48" s="1040"/>
      <c r="AC48" s="1040"/>
      <c r="AD48" s="1040"/>
      <c r="AE48" s="1041"/>
      <c r="AF48" s="1015"/>
      <c r="AG48" s="1016"/>
      <c r="AH48" s="1016"/>
      <c r="AI48" s="1016"/>
      <c r="AJ48" s="1017"/>
      <c r="AK48" s="976"/>
      <c r="AL48" s="967"/>
      <c r="AM48" s="967"/>
      <c r="AN48" s="967"/>
      <c r="AO48" s="967"/>
      <c r="AP48" s="967"/>
      <c r="AQ48" s="967"/>
      <c r="AR48" s="967"/>
      <c r="AS48" s="967"/>
      <c r="AT48" s="967"/>
      <c r="AU48" s="967"/>
      <c r="AV48" s="967"/>
      <c r="AW48" s="967"/>
      <c r="AX48" s="967"/>
      <c r="AY48" s="967"/>
      <c r="AZ48" s="1038"/>
      <c r="BA48" s="1038"/>
      <c r="BB48" s="1038"/>
      <c r="BC48" s="1038"/>
      <c r="BD48" s="1038"/>
      <c r="BE48" s="1028"/>
      <c r="BF48" s="1028"/>
      <c r="BG48" s="1028"/>
      <c r="BH48" s="1028"/>
      <c r="BI48" s="1029"/>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c r="A49" s="212">
        <v>22</v>
      </c>
      <c r="B49" s="1033"/>
      <c r="C49" s="1034"/>
      <c r="D49" s="1034"/>
      <c r="E49" s="1034"/>
      <c r="F49" s="1034"/>
      <c r="G49" s="1034"/>
      <c r="H49" s="1034"/>
      <c r="I49" s="1034"/>
      <c r="J49" s="1034"/>
      <c r="K49" s="1034"/>
      <c r="L49" s="1034"/>
      <c r="M49" s="1034"/>
      <c r="N49" s="1034"/>
      <c r="O49" s="1034"/>
      <c r="P49" s="1035"/>
      <c r="Q49" s="1039"/>
      <c r="R49" s="1040"/>
      <c r="S49" s="1040"/>
      <c r="T49" s="1040"/>
      <c r="U49" s="1040"/>
      <c r="V49" s="1040"/>
      <c r="W49" s="1040"/>
      <c r="X49" s="1040"/>
      <c r="Y49" s="1040"/>
      <c r="Z49" s="1040"/>
      <c r="AA49" s="1040"/>
      <c r="AB49" s="1040"/>
      <c r="AC49" s="1040"/>
      <c r="AD49" s="1040"/>
      <c r="AE49" s="1041"/>
      <c r="AF49" s="1015"/>
      <c r="AG49" s="1016"/>
      <c r="AH49" s="1016"/>
      <c r="AI49" s="1016"/>
      <c r="AJ49" s="1017"/>
      <c r="AK49" s="976"/>
      <c r="AL49" s="967"/>
      <c r="AM49" s="967"/>
      <c r="AN49" s="967"/>
      <c r="AO49" s="967"/>
      <c r="AP49" s="967"/>
      <c r="AQ49" s="967"/>
      <c r="AR49" s="967"/>
      <c r="AS49" s="967"/>
      <c r="AT49" s="967"/>
      <c r="AU49" s="967"/>
      <c r="AV49" s="967"/>
      <c r="AW49" s="967"/>
      <c r="AX49" s="967"/>
      <c r="AY49" s="967"/>
      <c r="AZ49" s="1038"/>
      <c r="BA49" s="1038"/>
      <c r="BB49" s="1038"/>
      <c r="BC49" s="1038"/>
      <c r="BD49" s="1038"/>
      <c r="BE49" s="1028"/>
      <c r="BF49" s="1028"/>
      <c r="BG49" s="1028"/>
      <c r="BH49" s="1028"/>
      <c r="BI49" s="1029"/>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c r="A50" s="212">
        <v>23</v>
      </c>
      <c r="B50" s="1033"/>
      <c r="C50" s="1034"/>
      <c r="D50" s="1034"/>
      <c r="E50" s="1034"/>
      <c r="F50" s="1034"/>
      <c r="G50" s="1034"/>
      <c r="H50" s="1034"/>
      <c r="I50" s="1034"/>
      <c r="J50" s="1034"/>
      <c r="K50" s="1034"/>
      <c r="L50" s="1034"/>
      <c r="M50" s="1034"/>
      <c r="N50" s="1034"/>
      <c r="O50" s="1034"/>
      <c r="P50" s="1035"/>
      <c r="Q50" s="1036"/>
      <c r="R50" s="1019"/>
      <c r="S50" s="1019"/>
      <c r="T50" s="1019"/>
      <c r="U50" s="1019"/>
      <c r="V50" s="1019"/>
      <c r="W50" s="1019"/>
      <c r="X50" s="1019"/>
      <c r="Y50" s="1019"/>
      <c r="Z50" s="1019"/>
      <c r="AA50" s="1019"/>
      <c r="AB50" s="1019"/>
      <c r="AC50" s="1019"/>
      <c r="AD50" s="1019"/>
      <c r="AE50" s="1037"/>
      <c r="AF50" s="1015"/>
      <c r="AG50" s="1016"/>
      <c r="AH50" s="1016"/>
      <c r="AI50" s="1016"/>
      <c r="AJ50" s="1017"/>
      <c r="AK50" s="1018"/>
      <c r="AL50" s="1019"/>
      <c r="AM50" s="1019"/>
      <c r="AN50" s="1019"/>
      <c r="AO50" s="1019"/>
      <c r="AP50" s="1019"/>
      <c r="AQ50" s="1019"/>
      <c r="AR50" s="1019"/>
      <c r="AS50" s="1019"/>
      <c r="AT50" s="1019"/>
      <c r="AU50" s="1019"/>
      <c r="AV50" s="1019"/>
      <c r="AW50" s="1019"/>
      <c r="AX50" s="1019"/>
      <c r="AY50" s="1019"/>
      <c r="AZ50" s="1020"/>
      <c r="BA50" s="1020"/>
      <c r="BB50" s="1020"/>
      <c r="BC50" s="1020"/>
      <c r="BD50" s="1020"/>
      <c r="BE50" s="1028"/>
      <c r="BF50" s="1028"/>
      <c r="BG50" s="1028"/>
      <c r="BH50" s="1028"/>
      <c r="BI50" s="1029"/>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c r="A51" s="212">
        <v>24</v>
      </c>
      <c r="B51" s="1033"/>
      <c r="C51" s="1034"/>
      <c r="D51" s="1034"/>
      <c r="E51" s="1034"/>
      <c r="F51" s="1034"/>
      <c r="G51" s="1034"/>
      <c r="H51" s="1034"/>
      <c r="I51" s="1034"/>
      <c r="J51" s="1034"/>
      <c r="K51" s="1034"/>
      <c r="L51" s="1034"/>
      <c r="M51" s="1034"/>
      <c r="N51" s="1034"/>
      <c r="O51" s="1034"/>
      <c r="P51" s="1035"/>
      <c r="Q51" s="1036"/>
      <c r="R51" s="1019"/>
      <c r="S51" s="1019"/>
      <c r="T51" s="1019"/>
      <c r="U51" s="1019"/>
      <c r="V51" s="1019"/>
      <c r="W51" s="1019"/>
      <c r="X51" s="1019"/>
      <c r="Y51" s="1019"/>
      <c r="Z51" s="1019"/>
      <c r="AA51" s="1019"/>
      <c r="AB51" s="1019"/>
      <c r="AC51" s="1019"/>
      <c r="AD51" s="1019"/>
      <c r="AE51" s="1037"/>
      <c r="AF51" s="1015"/>
      <c r="AG51" s="1016"/>
      <c r="AH51" s="1016"/>
      <c r="AI51" s="1016"/>
      <c r="AJ51" s="1017"/>
      <c r="AK51" s="1018"/>
      <c r="AL51" s="1019"/>
      <c r="AM51" s="1019"/>
      <c r="AN51" s="1019"/>
      <c r="AO51" s="1019"/>
      <c r="AP51" s="1019"/>
      <c r="AQ51" s="1019"/>
      <c r="AR51" s="1019"/>
      <c r="AS51" s="1019"/>
      <c r="AT51" s="1019"/>
      <c r="AU51" s="1019"/>
      <c r="AV51" s="1019"/>
      <c r="AW51" s="1019"/>
      <c r="AX51" s="1019"/>
      <c r="AY51" s="1019"/>
      <c r="AZ51" s="1020"/>
      <c r="BA51" s="1020"/>
      <c r="BB51" s="1020"/>
      <c r="BC51" s="1020"/>
      <c r="BD51" s="1020"/>
      <c r="BE51" s="1028"/>
      <c r="BF51" s="1028"/>
      <c r="BG51" s="1028"/>
      <c r="BH51" s="1028"/>
      <c r="BI51" s="1029"/>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c r="A52" s="212">
        <v>25</v>
      </c>
      <c r="B52" s="1033"/>
      <c r="C52" s="1034"/>
      <c r="D52" s="1034"/>
      <c r="E52" s="1034"/>
      <c r="F52" s="1034"/>
      <c r="G52" s="1034"/>
      <c r="H52" s="1034"/>
      <c r="I52" s="1034"/>
      <c r="J52" s="1034"/>
      <c r="K52" s="1034"/>
      <c r="L52" s="1034"/>
      <c r="M52" s="1034"/>
      <c r="N52" s="1034"/>
      <c r="O52" s="1034"/>
      <c r="P52" s="1035"/>
      <c r="Q52" s="1036"/>
      <c r="R52" s="1019"/>
      <c r="S52" s="1019"/>
      <c r="T52" s="1019"/>
      <c r="U52" s="1019"/>
      <c r="V52" s="1019"/>
      <c r="W52" s="1019"/>
      <c r="X52" s="1019"/>
      <c r="Y52" s="1019"/>
      <c r="Z52" s="1019"/>
      <c r="AA52" s="1019"/>
      <c r="AB52" s="1019"/>
      <c r="AC52" s="1019"/>
      <c r="AD52" s="1019"/>
      <c r="AE52" s="1037"/>
      <c r="AF52" s="1015"/>
      <c r="AG52" s="1016"/>
      <c r="AH52" s="1016"/>
      <c r="AI52" s="1016"/>
      <c r="AJ52" s="1017"/>
      <c r="AK52" s="1018"/>
      <c r="AL52" s="1019"/>
      <c r="AM52" s="1019"/>
      <c r="AN52" s="1019"/>
      <c r="AO52" s="1019"/>
      <c r="AP52" s="1019"/>
      <c r="AQ52" s="1019"/>
      <c r="AR52" s="1019"/>
      <c r="AS52" s="1019"/>
      <c r="AT52" s="1019"/>
      <c r="AU52" s="1019"/>
      <c r="AV52" s="1019"/>
      <c r="AW52" s="1019"/>
      <c r="AX52" s="1019"/>
      <c r="AY52" s="1019"/>
      <c r="AZ52" s="1020"/>
      <c r="BA52" s="1020"/>
      <c r="BB52" s="1020"/>
      <c r="BC52" s="1020"/>
      <c r="BD52" s="1020"/>
      <c r="BE52" s="1028"/>
      <c r="BF52" s="1028"/>
      <c r="BG52" s="1028"/>
      <c r="BH52" s="1028"/>
      <c r="BI52" s="1029"/>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c r="A53" s="212">
        <v>26</v>
      </c>
      <c r="B53" s="1033"/>
      <c r="C53" s="1034"/>
      <c r="D53" s="1034"/>
      <c r="E53" s="1034"/>
      <c r="F53" s="1034"/>
      <c r="G53" s="1034"/>
      <c r="H53" s="1034"/>
      <c r="I53" s="1034"/>
      <c r="J53" s="1034"/>
      <c r="K53" s="1034"/>
      <c r="L53" s="1034"/>
      <c r="M53" s="1034"/>
      <c r="N53" s="1034"/>
      <c r="O53" s="1034"/>
      <c r="P53" s="1035"/>
      <c r="Q53" s="1036"/>
      <c r="R53" s="1019"/>
      <c r="S53" s="1019"/>
      <c r="T53" s="1019"/>
      <c r="U53" s="1019"/>
      <c r="V53" s="1019"/>
      <c r="W53" s="1019"/>
      <c r="X53" s="1019"/>
      <c r="Y53" s="1019"/>
      <c r="Z53" s="1019"/>
      <c r="AA53" s="1019"/>
      <c r="AB53" s="1019"/>
      <c r="AC53" s="1019"/>
      <c r="AD53" s="1019"/>
      <c r="AE53" s="1037"/>
      <c r="AF53" s="1015"/>
      <c r="AG53" s="1016"/>
      <c r="AH53" s="1016"/>
      <c r="AI53" s="1016"/>
      <c r="AJ53" s="1017"/>
      <c r="AK53" s="1018"/>
      <c r="AL53" s="1019"/>
      <c r="AM53" s="1019"/>
      <c r="AN53" s="1019"/>
      <c r="AO53" s="1019"/>
      <c r="AP53" s="1019"/>
      <c r="AQ53" s="1019"/>
      <c r="AR53" s="1019"/>
      <c r="AS53" s="1019"/>
      <c r="AT53" s="1019"/>
      <c r="AU53" s="1019"/>
      <c r="AV53" s="1019"/>
      <c r="AW53" s="1019"/>
      <c r="AX53" s="1019"/>
      <c r="AY53" s="1019"/>
      <c r="AZ53" s="1020"/>
      <c r="BA53" s="1020"/>
      <c r="BB53" s="1020"/>
      <c r="BC53" s="1020"/>
      <c r="BD53" s="1020"/>
      <c r="BE53" s="1028"/>
      <c r="BF53" s="1028"/>
      <c r="BG53" s="1028"/>
      <c r="BH53" s="1028"/>
      <c r="BI53" s="1029"/>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c r="A54" s="212">
        <v>27</v>
      </c>
      <c r="B54" s="1033"/>
      <c r="C54" s="1034"/>
      <c r="D54" s="1034"/>
      <c r="E54" s="1034"/>
      <c r="F54" s="1034"/>
      <c r="G54" s="1034"/>
      <c r="H54" s="1034"/>
      <c r="I54" s="1034"/>
      <c r="J54" s="1034"/>
      <c r="K54" s="1034"/>
      <c r="L54" s="1034"/>
      <c r="M54" s="1034"/>
      <c r="N54" s="1034"/>
      <c r="O54" s="1034"/>
      <c r="P54" s="1035"/>
      <c r="Q54" s="1036"/>
      <c r="R54" s="1019"/>
      <c r="S54" s="1019"/>
      <c r="T54" s="1019"/>
      <c r="U54" s="1019"/>
      <c r="V54" s="1019"/>
      <c r="W54" s="1019"/>
      <c r="X54" s="1019"/>
      <c r="Y54" s="1019"/>
      <c r="Z54" s="1019"/>
      <c r="AA54" s="1019"/>
      <c r="AB54" s="1019"/>
      <c r="AC54" s="1019"/>
      <c r="AD54" s="1019"/>
      <c r="AE54" s="1037"/>
      <c r="AF54" s="1015"/>
      <c r="AG54" s="1016"/>
      <c r="AH54" s="1016"/>
      <c r="AI54" s="1016"/>
      <c r="AJ54" s="1017"/>
      <c r="AK54" s="1018"/>
      <c r="AL54" s="1019"/>
      <c r="AM54" s="1019"/>
      <c r="AN54" s="1019"/>
      <c r="AO54" s="1019"/>
      <c r="AP54" s="1019"/>
      <c r="AQ54" s="1019"/>
      <c r="AR54" s="1019"/>
      <c r="AS54" s="1019"/>
      <c r="AT54" s="1019"/>
      <c r="AU54" s="1019"/>
      <c r="AV54" s="1019"/>
      <c r="AW54" s="1019"/>
      <c r="AX54" s="1019"/>
      <c r="AY54" s="1019"/>
      <c r="AZ54" s="1020"/>
      <c r="BA54" s="1020"/>
      <c r="BB54" s="1020"/>
      <c r="BC54" s="1020"/>
      <c r="BD54" s="1020"/>
      <c r="BE54" s="1028"/>
      <c r="BF54" s="1028"/>
      <c r="BG54" s="1028"/>
      <c r="BH54" s="1028"/>
      <c r="BI54" s="1029"/>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c r="A55" s="212">
        <v>28</v>
      </c>
      <c r="B55" s="1033"/>
      <c r="C55" s="1034"/>
      <c r="D55" s="1034"/>
      <c r="E55" s="1034"/>
      <c r="F55" s="1034"/>
      <c r="G55" s="1034"/>
      <c r="H55" s="1034"/>
      <c r="I55" s="1034"/>
      <c r="J55" s="1034"/>
      <c r="K55" s="1034"/>
      <c r="L55" s="1034"/>
      <c r="M55" s="1034"/>
      <c r="N55" s="1034"/>
      <c r="O55" s="1034"/>
      <c r="P55" s="1035"/>
      <c r="Q55" s="1036"/>
      <c r="R55" s="1019"/>
      <c r="S55" s="1019"/>
      <c r="T55" s="1019"/>
      <c r="U55" s="1019"/>
      <c r="V55" s="1019"/>
      <c r="W55" s="1019"/>
      <c r="X55" s="1019"/>
      <c r="Y55" s="1019"/>
      <c r="Z55" s="1019"/>
      <c r="AA55" s="1019"/>
      <c r="AB55" s="1019"/>
      <c r="AC55" s="1019"/>
      <c r="AD55" s="1019"/>
      <c r="AE55" s="1037"/>
      <c r="AF55" s="1015"/>
      <c r="AG55" s="1016"/>
      <c r="AH55" s="1016"/>
      <c r="AI55" s="1016"/>
      <c r="AJ55" s="1017"/>
      <c r="AK55" s="1018"/>
      <c r="AL55" s="1019"/>
      <c r="AM55" s="1019"/>
      <c r="AN55" s="1019"/>
      <c r="AO55" s="1019"/>
      <c r="AP55" s="1019"/>
      <c r="AQ55" s="1019"/>
      <c r="AR55" s="1019"/>
      <c r="AS55" s="1019"/>
      <c r="AT55" s="1019"/>
      <c r="AU55" s="1019"/>
      <c r="AV55" s="1019"/>
      <c r="AW55" s="1019"/>
      <c r="AX55" s="1019"/>
      <c r="AY55" s="1019"/>
      <c r="AZ55" s="1020"/>
      <c r="BA55" s="1020"/>
      <c r="BB55" s="1020"/>
      <c r="BC55" s="1020"/>
      <c r="BD55" s="1020"/>
      <c r="BE55" s="1028"/>
      <c r="BF55" s="1028"/>
      <c r="BG55" s="1028"/>
      <c r="BH55" s="1028"/>
      <c r="BI55" s="1029"/>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c r="A56" s="212">
        <v>29</v>
      </c>
      <c r="B56" s="1033"/>
      <c r="C56" s="1034"/>
      <c r="D56" s="1034"/>
      <c r="E56" s="1034"/>
      <c r="F56" s="1034"/>
      <c r="G56" s="1034"/>
      <c r="H56" s="1034"/>
      <c r="I56" s="1034"/>
      <c r="J56" s="1034"/>
      <c r="K56" s="1034"/>
      <c r="L56" s="1034"/>
      <c r="M56" s="1034"/>
      <c r="N56" s="1034"/>
      <c r="O56" s="1034"/>
      <c r="P56" s="1035"/>
      <c r="Q56" s="1036"/>
      <c r="R56" s="1019"/>
      <c r="S56" s="1019"/>
      <c r="T56" s="1019"/>
      <c r="U56" s="1019"/>
      <c r="V56" s="1019"/>
      <c r="W56" s="1019"/>
      <c r="X56" s="1019"/>
      <c r="Y56" s="1019"/>
      <c r="Z56" s="1019"/>
      <c r="AA56" s="1019"/>
      <c r="AB56" s="1019"/>
      <c r="AC56" s="1019"/>
      <c r="AD56" s="1019"/>
      <c r="AE56" s="1037"/>
      <c r="AF56" s="1015"/>
      <c r="AG56" s="1016"/>
      <c r="AH56" s="1016"/>
      <c r="AI56" s="1016"/>
      <c r="AJ56" s="1017"/>
      <c r="AK56" s="1018"/>
      <c r="AL56" s="1019"/>
      <c r="AM56" s="1019"/>
      <c r="AN56" s="1019"/>
      <c r="AO56" s="1019"/>
      <c r="AP56" s="1019"/>
      <c r="AQ56" s="1019"/>
      <c r="AR56" s="1019"/>
      <c r="AS56" s="1019"/>
      <c r="AT56" s="1019"/>
      <c r="AU56" s="1019"/>
      <c r="AV56" s="1019"/>
      <c r="AW56" s="1019"/>
      <c r="AX56" s="1019"/>
      <c r="AY56" s="1019"/>
      <c r="AZ56" s="1020"/>
      <c r="BA56" s="1020"/>
      <c r="BB56" s="1020"/>
      <c r="BC56" s="1020"/>
      <c r="BD56" s="1020"/>
      <c r="BE56" s="1028"/>
      <c r="BF56" s="1028"/>
      <c r="BG56" s="1028"/>
      <c r="BH56" s="1028"/>
      <c r="BI56" s="1029"/>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c r="A57" s="212">
        <v>30</v>
      </c>
      <c r="B57" s="1033"/>
      <c r="C57" s="1034"/>
      <c r="D57" s="1034"/>
      <c r="E57" s="1034"/>
      <c r="F57" s="1034"/>
      <c r="G57" s="1034"/>
      <c r="H57" s="1034"/>
      <c r="I57" s="1034"/>
      <c r="J57" s="1034"/>
      <c r="K57" s="1034"/>
      <c r="L57" s="1034"/>
      <c r="M57" s="1034"/>
      <c r="N57" s="1034"/>
      <c r="O57" s="1034"/>
      <c r="P57" s="1035"/>
      <c r="Q57" s="1036"/>
      <c r="R57" s="1019"/>
      <c r="S57" s="1019"/>
      <c r="T57" s="1019"/>
      <c r="U57" s="1019"/>
      <c r="V57" s="1019"/>
      <c r="W57" s="1019"/>
      <c r="X57" s="1019"/>
      <c r="Y57" s="1019"/>
      <c r="Z57" s="1019"/>
      <c r="AA57" s="1019"/>
      <c r="AB57" s="1019"/>
      <c r="AC57" s="1019"/>
      <c r="AD57" s="1019"/>
      <c r="AE57" s="1037"/>
      <c r="AF57" s="1015"/>
      <c r="AG57" s="1016"/>
      <c r="AH57" s="1016"/>
      <c r="AI57" s="1016"/>
      <c r="AJ57" s="1017"/>
      <c r="AK57" s="1018"/>
      <c r="AL57" s="1019"/>
      <c r="AM57" s="1019"/>
      <c r="AN57" s="1019"/>
      <c r="AO57" s="1019"/>
      <c r="AP57" s="1019"/>
      <c r="AQ57" s="1019"/>
      <c r="AR57" s="1019"/>
      <c r="AS57" s="1019"/>
      <c r="AT57" s="1019"/>
      <c r="AU57" s="1019"/>
      <c r="AV57" s="1019"/>
      <c r="AW57" s="1019"/>
      <c r="AX57" s="1019"/>
      <c r="AY57" s="1019"/>
      <c r="AZ57" s="1020"/>
      <c r="BA57" s="1020"/>
      <c r="BB57" s="1020"/>
      <c r="BC57" s="1020"/>
      <c r="BD57" s="1020"/>
      <c r="BE57" s="1028"/>
      <c r="BF57" s="1028"/>
      <c r="BG57" s="1028"/>
      <c r="BH57" s="1028"/>
      <c r="BI57" s="1029"/>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c r="A58" s="212">
        <v>31</v>
      </c>
      <c r="B58" s="1033"/>
      <c r="C58" s="1034"/>
      <c r="D58" s="1034"/>
      <c r="E58" s="1034"/>
      <c r="F58" s="1034"/>
      <c r="G58" s="1034"/>
      <c r="H58" s="1034"/>
      <c r="I58" s="1034"/>
      <c r="J58" s="1034"/>
      <c r="K58" s="1034"/>
      <c r="L58" s="1034"/>
      <c r="M58" s="1034"/>
      <c r="N58" s="1034"/>
      <c r="O58" s="1034"/>
      <c r="P58" s="1035"/>
      <c r="Q58" s="1036"/>
      <c r="R58" s="1019"/>
      <c r="S58" s="1019"/>
      <c r="T58" s="1019"/>
      <c r="U58" s="1019"/>
      <c r="V58" s="1019"/>
      <c r="W58" s="1019"/>
      <c r="X58" s="1019"/>
      <c r="Y58" s="1019"/>
      <c r="Z58" s="1019"/>
      <c r="AA58" s="1019"/>
      <c r="AB58" s="1019"/>
      <c r="AC58" s="1019"/>
      <c r="AD58" s="1019"/>
      <c r="AE58" s="1037"/>
      <c r="AF58" s="1015"/>
      <c r="AG58" s="1016"/>
      <c r="AH58" s="1016"/>
      <c r="AI58" s="1016"/>
      <c r="AJ58" s="1017"/>
      <c r="AK58" s="1018"/>
      <c r="AL58" s="1019"/>
      <c r="AM58" s="1019"/>
      <c r="AN58" s="1019"/>
      <c r="AO58" s="1019"/>
      <c r="AP58" s="1019"/>
      <c r="AQ58" s="1019"/>
      <c r="AR58" s="1019"/>
      <c r="AS58" s="1019"/>
      <c r="AT58" s="1019"/>
      <c r="AU58" s="1019"/>
      <c r="AV58" s="1019"/>
      <c r="AW58" s="1019"/>
      <c r="AX58" s="1019"/>
      <c r="AY58" s="1019"/>
      <c r="AZ58" s="1020"/>
      <c r="BA58" s="1020"/>
      <c r="BB58" s="1020"/>
      <c r="BC58" s="1020"/>
      <c r="BD58" s="1020"/>
      <c r="BE58" s="1028"/>
      <c r="BF58" s="1028"/>
      <c r="BG58" s="1028"/>
      <c r="BH58" s="1028"/>
      <c r="BI58" s="1029"/>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c r="A59" s="212">
        <v>32</v>
      </c>
      <c r="B59" s="1033"/>
      <c r="C59" s="1034"/>
      <c r="D59" s="1034"/>
      <c r="E59" s="1034"/>
      <c r="F59" s="1034"/>
      <c r="G59" s="1034"/>
      <c r="H59" s="1034"/>
      <c r="I59" s="1034"/>
      <c r="J59" s="1034"/>
      <c r="K59" s="1034"/>
      <c r="L59" s="1034"/>
      <c r="M59" s="1034"/>
      <c r="N59" s="1034"/>
      <c r="O59" s="1034"/>
      <c r="P59" s="1035"/>
      <c r="Q59" s="1036"/>
      <c r="R59" s="1019"/>
      <c r="S59" s="1019"/>
      <c r="T59" s="1019"/>
      <c r="U59" s="1019"/>
      <c r="V59" s="1019"/>
      <c r="W59" s="1019"/>
      <c r="X59" s="1019"/>
      <c r="Y59" s="1019"/>
      <c r="Z59" s="1019"/>
      <c r="AA59" s="1019"/>
      <c r="AB59" s="1019"/>
      <c r="AC59" s="1019"/>
      <c r="AD59" s="1019"/>
      <c r="AE59" s="1037"/>
      <c r="AF59" s="1015"/>
      <c r="AG59" s="1016"/>
      <c r="AH59" s="1016"/>
      <c r="AI59" s="1016"/>
      <c r="AJ59" s="1017"/>
      <c r="AK59" s="1018"/>
      <c r="AL59" s="1019"/>
      <c r="AM59" s="1019"/>
      <c r="AN59" s="1019"/>
      <c r="AO59" s="1019"/>
      <c r="AP59" s="1019"/>
      <c r="AQ59" s="1019"/>
      <c r="AR59" s="1019"/>
      <c r="AS59" s="1019"/>
      <c r="AT59" s="1019"/>
      <c r="AU59" s="1019"/>
      <c r="AV59" s="1019"/>
      <c r="AW59" s="1019"/>
      <c r="AX59" s="1019"/>
      <c r="AY59" s="1019"/>
      <c r="AZ59" s="1020"/>
      <c r="BA59" s="1020"/>
      <c r="BB59" s="1020"/>
      <c r="BC59" s="1020"/>
      <c r="BD59" s="1020"/>
      <c r="BE59" s="1028"/>
      <c r="BF59" s="1028"/>
      <c r="BG59" s="1028"/>
      <c r="BH59" s="1028"/>
      <c r="BI59" s="1029"/>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c r="A60" s="212">
        <v>33</v>
      </c>
      <c r="B60" s="1033"/>
      <c r="C60" s="1034"/>
      <c r="D60" s="1034"/>
      <c r="E60" s="1034"/>
      <c r="F60" s="1034"/>
      <c r="G60" s="1034"/>
      <c r="H60" s="1034"/>
      <c r="I60" s="1034"/>
      <c r="J60" s="1034"/>
      <c r="K60" s="1034"/>
      <c r="L60" s="1034"/>
      <c r="M60" s="1034"/>
      <c r="N60" s="1034"/>
      <c r="O60" s="1034"/>
      <c r="P60" s="1035"/>
      <c r="Q60" s="1036"/>
      <c r="R60" s="1019"/>
      <c r="S60" s="1019"/>
      <c r="T60" s="1019"/>
      <c r="U60" s="1019"/>
      <c r="V60" s="1019"/>
      <c r="W60" s="1019"/>
      <c r="X60" s="1019"/>
      <c r="Y60" s="1019"/>
      <c r="Z60" s="1019"/>
      <c r="AA60" s="1019"/>
      <c r="AB60" s="1019"/>
      <c r="AC60" s="1019"/>
      <c r="AD60" s="1019"/>
      <c r="AE60" s="1037"/>
      <c r="AF60" s="1015"/>
      <c r="AG60" s="1016"/>
      <c r="AH60" s="1016"/>
      <c r="AI60" s="1016"/>
      <c r="AJ60" s="1017"/>
      <c r="AK60" s="1018"/>
      <c r="AL60" s="1019"/>
      <c r="AM60" s="1019"/>
      <c r="AN60" s="1019"/>
      <c r="AO60" s="1019"/>
      <c r="AP60" s="1019"/>
      <c r="AQ60" s="1019"/>
      <c r="AR60" s="1019"/>
      <c r="AS60" s="1019"/>
      <c r="AT60" s="1019"/>
      <c r="AU60" s="1019"/>
      <c r="AV60" s="1019"/>
      <c r="AW60" s="1019"/>
      <c r="AX60" s="1019"/>
      <c r="AY60" s="1019"/>
      <c r="AZ60" s="1020"/>
      <c r="BA60" s="1020"/>
      <c r="BB60" s="1020"/>
      <c r="BC60" s="1020"/>
      <c r="BD60" s="1020"/>
      <c r="BE60" s="1028"/>
      <c r="BF60" s="1028"/>
      <c r="BG60" s="1028"/>
      <c r="BH60" s="1028"/>
      <c r="BI60" s="1029"/>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c r="A61" s="212">
        <v>34</v>
      </c>
      <c r="B61" s="1033"/>
      <c r="C61" s="1034"/>
      <c r="D61" s="1034"/>
      <c r="E61" s="1034"/>
      <c r="F61" s="1034"/>
      <c r="G61" s="1034"/>
      <c r="H61" s="1034"/>
      <c r="I61" s="1034"/>
      <c r="J61" s="1034"/>
      <c r="K61" s="1034"/>
      <c r="L61" s="1034"/>
      <c r="M61" s="1034"/>
      <c r="N61" s="1034"/>
      <c r="O61" s="1034"/>
      <c r="P61" s="1035"/>
      <c r="Q61" s="1036"/>
      <c r="R61" s="1019"/>
      <c r="S61" s="1019"/>
      <c r="T61" s="1019"/>
      <c r="U61" s="1019"/>
      <c r="V61" s="1019"/>
      <c r="W61" s="1019"/>
      <c r="X61" s="1019"/>
      <c r="Y61" s="1019"/>
      <c r="Z61" s="1019"/>
      <c r="AA61" s="1019"/>
      <c r="AB61" s="1019"/>
      <c r="AC61" s="1019"/>
      <c r="AD61" s="1019"/>
      <c r="AE61" s="1037"/>
      <c r="AF61" s="1015"/>
      <c r="AG61" s="1016"/>
      <c r="AH61" s="1016"/>
      <c r="AI61" s="1016"/>
      <c r="AJ61" s="1017"/>
      <c r="AK61" s="1018"/>
      <c r="AL61" s="1019"/>
      <c r="AM61" s="1019"/>
      <c r="AN61" s="1019"/>
      <c r="AO61" s="1019"/>
      <c r="AP61" s="1019"/>
      <c r="AQ61" s="1019"/>
      <c r="AR61" s="1019"/>
      <c r="AS61" s="1019"/>
      <c r="AT61" s="1019"/>
      <c r="AU61" s="1019"/>
      <c r="AV61" s="1019"/>
      <c r="AW61" s="1019"/>
      <c r="AX61" s="1019"/>
      <c r="AY61" s="1019"/>
      <c r="AZ61" s="1020"/>
      <c r="BA61" s="1020"/>
      <c r="BB61" s="1020"/>
      <c r="BC61" s="1020"/>
      <c r="BD61" s="1020"/>
      <c r="BE61" s="1028"/>
      <c r="BF61" s="1028"/>
      <c r="BG61" s="1028"/>
      <c r="BH61" s="1028"/>
      <c r="BI61" s="1029"/>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c r="A62" s="212">
        <v>35</v>
      </c>
      <c r="B62" s="1033"/>
      <c r="C62" s="1034"/>
      <c r="D62" s="1034"/>
      <c r="E62" s="1034"/>
      <c r="F62" s="1034"/>
      <c r="G62" s="1034"/>
      <c r="H62" s="1034"/>
      <c r="I62" s="1034"/>
      <c r="J62" s="1034"/>
      <c r="K62" s="1034"/>
      <c r="L62" s="1034"/>
      <c r="M62" s="1034"/>
      <c r="N62" s="1034"/>
      <c r="O62" s="1034"/>
      <c r="P62" s="1035"/>
      <c r="Q62" s="1036"/>
      <c r="R62" s="1019"/>
      <c r="S62" s="1019"/>
      <c r="T62" s="1019"/>
      <c r="U62" s="1019"/>
      <c r="V62" s="1019"/>
      <c r="W62" s="1019"/>
      <c r="X62" s="1019"/>
      <c r="Y62" s="1019"/>
      <c r="Z62" s="1019"/>
      <c r="AA62" s="1019"/>
      <c r="AB62" s="1019"/>
      <c r="AC62" s="1019"/>
      <c r="AD62" s="1019"/>
      <c r="AE62" s="1037"/>
      <c r="AF62" s="1015"/>
      <c r="AG62" s="1016"/>
      <c r="AH62" s="1016"/>
      <c r="AI62" s="1016"/>
      <c r="AJ62" s="1017"/>
      <c r="AK62" s="1018"/>
      <c r="AL62" s="1019"/>
      <c r="AM62" s="1019"/>
      <c r="AN62" s="1019"/>
      <c r="AO62" s="1019"/>
      <c r="AP62" s="1019"/>
      <c r="AQ62" s="1019"/>
      <c r="AR62" s="1019"/>
      <c r="AS62" s="1019"/>
      <c r="AT62" s="1019"/>
      <c r="AU62" s="1019"/>
      <c r="AV62" s="1019"/>
      <c r="AW62" s="1019"/>
      <c r="AX62" s="1019"/>
      <c r="AY62" s="1019"/>
      <c r="AZ62" s="1020"/>
      <c r="BA62" s="1020"/>
      <c r="BB62" s="1020"/>
      <c r="BC62" s="1020"/>
      <c r="BD62" s="1020"/>
      <c r="BE62" s="1028"/>
      <c r="BF62" s="1028"/>
      <c r="BG62" s="1028"/>
      <c r="BH62" s="1028"/>
      <c r="BI62" s="1029"/>
      <c r="BJ62" s="1030" t="s">
        <v>391</v>
      </c>
      <c r="BK62" s="1031"/>
      <c r="BL62" s="1031"/>
      <c r="BM62" s="1031"/>
      <c r="BN62" s="1032"/>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c r="A63" s="215" t="s">
        <v>367</v>
      </c>
      <c r="B63" s="940" t="s">
        <v>392</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24"/>
      <c r="AF63" s="1025">
        <v>9311</v>
      </c>
      <c r="AG63" s="955"/>
      <c r="AH63" s="955"/>
      <c r="AI63" s="955"/>
      <c r="AJ63" s="1026"/>
      <c r="AK63" s="1027"/>
      <c r="AL63" s="959"/>
      <c r="AM63" s="959"/>
      <c r="AN63" s="959"/>
      <c r="AO63" s="959"/>
      <c r="AP63" s="955"/>
      <c r="AQ63" s="955"/>
      <c r="AR63" s="955"/>
      <c r="AS63" s="955"/>
      <c r="AT63" s="955"/>
      <c r="AU63" s="955"/>
      <c r="AV63" s="955"/>
      <c r="AW63" s="955"/>
      <c r="AX63" s="955"/>
      <c r="AY63" s="955"/>
      <c r="AZ63" s="1021"/>
      <c r="BA63" s="1021"/>
      <c r="BB63" s="1021"/>
      <c r="BC63" s="1021"/>
      <c r="BD63" s="1021"/>
      <c r="BE63" s="956"/>
      <c r="BF63" s="956"/>
      <c r="BG63" s="956"/>
      <c r="BH63" s="956"/>
      <c r="BI63" s="957"/>
      <c r="BJ63" s="1022" t="s">
        <v>112</v>
      </c>
      <c r="BK63" s="947"/>
      <c r="BL63" s="947"/>
      <c r="BM63" s="947"/>
      <c r="BN63" s="1023"/>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c r="A66" s="991" t="s">
        <v>394</v>
      </c>
      <c r="B66" s="992"/>
      <c r="C66" s="992"/>
      <c r="D66" s="992"/>
      <c r="E66" s="992"/>
      <c r="F66" s="992"/>
      <c r="G66" s="992"/>
      <c r="H66" s="992"/>
      <c r="I66" s="992"/>
      <c r="J66" s="992"/>
      <c r="K66" s="992"/>
      <c r="L66" s="992"/>
      <c r="M66" s="992"/>
      <c r="N66" s="992"/>
      <c r="O66" s="992"/>
      <c r="P66" s="993"/>
      <c r="Q66" s="997" t="s">
        <v>371</v>
      </c>
      <c r="R66" s="998"/>
      <c r="S66" s="998"/>
      <c r="T66" s="998"/>
      <c r="U66" s="999"/>
      <c r="V66" s="997" t="s">
        <v>372</v>
      </c>
      <c r="W66" s="998"/>
      <c r="X66" s="998"/>
      <c r="Y66" s="998"/>
      <c r="Z66" s="999"/>
      <c r="AA66" s="997" t="s">
        <v>373</v>
      </c>
      <c r="AB66" s="998"/>
      <c r="AC66" s="998"/>
      <c r="AD66" s="998"/>
      <c r="AE66" s="999"/>
      <c r="AF66" s="1003" t="s">
        <v>374</v>
      </c>
      <c r="AG66" s="1004"/>
      <c r="AH66" s="1004"/>
      <c r="AI66" s="1004"/>
      <c r="AJ66" s="1005"/>
      <c r="AK66" s="997" t="s">
        <v>375</v>
      </c>
      <c r="AL66" s="992"/>
      <c r="AM66" s="992"/>
      <c r="AN66" s="992"/>
      <c r="AO66" s="993"/>
      <c r="AP66" s="997" t="s">
        <v>376</v>
      </c>
      <c r="AQ66" s="998"/>
      <c r="AR66" s="998"/>
      <c r="AS66" s="998"/>
      <c r="AT66" s="999"/>
      <c r="AU66" s="997" t="s">
        <v>395</v>
      </c>
      <c r="AV66" s="998"/>
      <c r="AW66" s="998"/>
      <c r="AX66" s="998"/>
      <c r="AY66" s="999"/>
      <c r="AZ66" s="997" t="s">
        <v>353</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c r="A68" s="209">
        <v>1</v>
      </c>
      <c r="B68" s="981" t="s">
        <v>551</v>
      </c>
      <c r="C68" s="982"/>
      <c r="D68" s="982"/>
      <c r="E68" s="982"/>
      <c r="F68" s="982"/>
      <c r="G68" s="982"/>
      <c r="H68" s="982"/>
      <c r="I68" s="982"/>
      <c r="J68" s="982"/>
      <c r="K68" s="982"/>
      <c r="L68" s="982"/>
      <c r="M68" s="982"/>
      <c r="N68" s="982"/>
      <c r="O68" s="982"/>
      <c r="P68" s="983"/>
      <c r="Q68" s="984">
        <v>4</v>
      </c>
      <c r="R68" s="978"/>
      <c r="S68" s="978"/>
      <c r="T68" s="978"/>
      <c r="U68" s="978"/>
      <c r="V68" s="978">
        <v>3</v>
      </c>
      <c r="W68" s="978"/>
      <c r="X68" s="978"/>
      <c r="Y68" s="978"/>
      <c r="Z68" s="978"/>
      <c r="AA68" s="978">
        <v>1</v>
      </c>
      <c r="AB68" s="978"/>
      <c r="AC68" s="978"/>
      <c r="AD68" s="978"/>
      <c r="AE68" s="978"/>
      <c r="AF68" s="978">
        <v>1</v>
      </c>
      <c r="AG68" s="978"/>
      <c r="AH68" s="978"/>
      <c r="AI68" s="978"/>
      <c r="AJ68" s="978"/>
      <c r="AK68" s="978">
        <v>1</v>
      </c>
      <c r="AL68" s="978"/>
      <c r="AM68" s="978"/>
      <c r="AN68" s="978"/>
      <c r="AO68" s="978"/>
      <c r="AP68" s="978" t="s">
        <v>552</v>
      </c>
      <c r="AQ68" s="978"/>
      <c r="AR68" s="978"/>
      <c r="AS68" s="978"/>
      <c r="AT68" s="978"/>
      <c r="AU68" s="978" t="s">
        <v>552</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c r="A69" s="212">
        <v>2</v>
      </c>
      <c r="B69" s="970" t="s">
        <v>553</v>
      </c>
      <c r="C69" s="971"/>
      <c r="D69" s="971"/>
      <c r="E69" s="971"/>
      <c r="F69" s="971"/>
      <c r="G69" s="971"/>
      <c r="H69" s="971"/>
      <c r="I69" s="971"/>
      <c r="J69" s="971"/>
      <c r="K69" s="971"/>
      <c r="L69" s="971"/>
      <c r="M69" s="971"/>
      <c r="N69" s="971"/>
      <c r="O69" s="971"/>
      <c r="P69" s="972"/>
      <c r="Q69" s="973">
        <v>2</v>
      </c>
      <c r="R69" s="967"/>
      <c r="S69" s="967"/>
      <c r="T69" s="967"/>
      <c r="U69" s="967"/>
      <c r="V69" s="967">
        <v>1</v>
      </c>
      <c r="W69" s="967"/>
      <c r="X69" s="967"/>
      <c r="Y69" s="967"/>
      <c r="Z69" s="967"/>
      <c r="AA69" s="967">
        <v>1</v>
      </c>
      <c r="AB69" s="967"/>
      <c r="AC69" s="967"/>
      <c r="AD69" s="967"/>
      <c r="AE69" s="967"/>
      <c r="AF69" s="967">
        <v>1</v>
      </c>
      <c r="AG69" s="967"/>
      <c r="AH69" s="967"/>
      <c r="AI69" s="967"/>
      <c r="AJ69" s="967"/>
      <c r="AK69" s="967" t="s">
        <v>552</v>
      </c>
      <c r="AL69" s="967"/>
      <c r="AM69" s="967"/>
      <c r="AN69" s="967"/>
      <c r="AO69" s="967"/>
      <c r="AP69" s="967" t="s">
        <v>538</v>
      </c>
      <c r="AQ69" s="967"/>
      <c r="AR69" s="967"/>
      <c r="AS69" s="967"/>
      <c r="AT69" s="967"/>
      <c r="AU69" s="967" t="s">
        <v>538</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c r="A70" s="212">
        <v>3</v>
      </c>
      <c r="B70" s="970" t="s">
        <v>554</v>
      </c>
      <c r="C70" s="971"/>
      <c r="D70" s="971"/>
      <c r="E70" s="971"/>
      <c r="F70" s="971"/>
      <c r="G70" s="971"/>
      <c r="H70" s="971"/>
      <c r="I70" s="971"/>
      <c r="J70" s="971"/>
      <c r="K70" s="971"/>
      <c r="L70" s="971"/>
      <c r="M70" s="971"/>
      <c r="N70" s="971"/>
      <c r="O70" s="971"/>
      <c r="P70" s="972"/>
      <c r="Q70" s="973">
        <v>17181</v>
      </c>
      <c r="R70" s="967"/>
      <c r="S70" s="967"/>
      <c r="T70" s="967"/>
      <c r="U70" s="967"/>
      <c r="V70" s="967">
        <v>16405</v>
      </c>
      <c r="W70" s="967"/>
      <c r="X70" s="967"/>
      <c r="Y70" s="967"/>
      <c r="Z70" s="967"/>
      <c r="AA70" s="967">
        <v>776</v>
      </c>
      <c r="AB70" s="967"/>
      <c r="AC70" s="967"/>
      <c r="AD70" s="967"/>
      <c r="AE70" s="967"/>
      <c r="AF70" s="967">
        <v>776</v>
      </c>
      <c r="AG70" s="967"/>
      <c r="AH70" s="967"/>
      <c r="AI70" s="967"/>
      <c r="AJ70" s="967"/>
      <c r="AK70" s="967">
        <v>1960</v>
      </c>
      <c r="AL70" s="967"/>
      <c r="AM70" s="967"/>
      <c r="AN70" s="967"/>
      <c r="AO70" s="967"/>
      <c r="AP70" s="967" t="s">
        <v>538</v>
      </c>
      <c r="AQ70" s="967"/>
      <c r="AR70" s="967"/>
      <c r="AS70" s="967"/>
      <c r="AT70" s="967"/>
      <c r="AU70" s="967" t="s">
        <v>538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c r="A71" s="212">
        <v>4</v>
      </c>
      <c r="B71" s="970" t="s">
        <v>555</v>
      </c>
      <c r="C71" s="971"/>
      <c r="D71" s="971"/>
      <c r="E71" s="971"/>
      <c r="F71" s="971"/>
      <c r="G71" s="971"/>
      <c r="H71" s="971"/>
      <c r="I71" s="971"/>
      <c r="J71" s="971"/>
      <c r="K71" s="971"/>
      <c r="L71" s="971"/>
      <c r="M71" s="971"/>
      <c r="N71" s="971"/>
      <c r="O71" s="971"/>
      <c r="P71" s="972"/>
      <c r="Q71" s="973">
        <v>952</v>
      </c>
      <c r="R71" s="967"/>
      <c r="S71" s="967"/>
      <c r="T71" s="967"/>
      <c r="U71" s="967"/>
      <c r="V71" s="967">
        <v>950</v>
      </c>
      <c r="W71" s="967"/>
      <c r="X71" s="967"/>
      <c r="Y71" s="967"/>
      <c r="Z71" s="967"/>
      <c r="AA71" s="967">
        <v>2</v>
      </c>
      <c r="AB71" s="967"/>
      <c r="AC71" s="967"/>
      <c r="AD71" s="967"/>
      <c r="AE71" s="967"/>
      <c r="AF71" s="967">
        <v>2</v>
      </c>
      <c r="AG71" s="967"/>
      <c r="AH71" s="967"/>
      <c r="AI71" s="967"/>
      <c r="AJ71" s="967"/>
      <c r="AK71" s="967">
        <v>0</v>
      </c>
      <c r="AL71" s="967"/>
      <c r="AM71" s="967"/>
      <c r="AN71" s="967"/>
      <c r="AO71" s="967"/>
      <c r="AP71" s="967" t="s">
        <v>538</v>
      </c>
      <c r="AQ71" s="967"/>
      <c r="AR71" s="967"/>
      <c r="AS71" s="967"/>
      <c r="AT71" s="967"/>
      <c r="AU71" s="967" t="s">
        <v>538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c r="A72" s="212">
        <v>5</v>
      </c>
      <c r="B72" s="970" t="s">
        <v>556</v>
      </c>
      <c r="C72" s="971"/>
      <c r="D72" s="971"/>
      <c r="E72" s="971"/>
      <c r="F72" s="971"/>
      <c r="G72" s="971"/>
      <c r="H72" s="971"/>
      <c r="I72" s="971"/>
      <c r="J72" s="971"/>
      <c r="K72" s="971"/>
      <c r="L72" s="971"/>
      <c r="M72" s="971"/>
      <c r="N72" s="971"/>
      <c r="O72" s="971"/>
      <c r="P72" s="972"/>
      <c r="Q72" s="973">
        <v>7890</v>
      </c>
      <c r="R72" s="967"/>
      <c r="S72" s="967"/>
      <c r="T72" s="967"/>
      <c r="U72" s="967"/>
      <c r="V72" s="967">
        <v>7814</v>
      </c>
      <c r="W72" s="967"/>
      <c r="X72" s="967"/>
      <c r="Y72" s="967"/>
      <c r="Z72" s="967"/>
      <c r="AA72" s="967">
        <v>76</v>
      </c>
      <c r="AB72" s="967"/>
      <c r="AC72" s="967"/>
      <c r="AD72" s="967"/>
      <c r="AE72" s="967"/>
      <c r="AF72" s="967">
        <v>76</v>
      </c>
      <c r="AG72" s="967"/>
      <c r="AH72" s="967"/>
      <c r="AI72" s="967"/>
      <c r="AJ72" s="967"/>
      <c r="AK72" s="967" t="s">
        <v>538</v>
      </c>
      <c r="AL72" s="967"/>
      <c r="AM72" s="967"/>
      <c r="AN72" s="967"/>
      <c r="AO72" s="967"/>
      <c r="AP72" s="967">
        <v>4241</v>
      </c>
      <c r="AQ72" s="967"/>
      <c r="AR72" s="967"/>
      <c r="AS72" s="967"/>
      <c r="AT72" s="967"/>
      <c r="AU72" s="967">
        <v>1645</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c r="A73" s="212">
        <v>6</v>
      </c>
      <c r="B73" s="970" t="s">
        <v>557</v>
      </c>
      <c r="C73" s="971"/>
      <c r="D73" s="971"/>
      <c r="E73" s="971"/>
      <c r="F73" s="971"/>
      <c r="G73" s="971"/>
      <c r="H73" s="971"/>
      <c r="I73" s="971"/>
      <c r="J73" s="971"/>
      <c r="K73" s="971"/>
      <c r="L73" s="971"/>
      <c r="M73" s="971"/>
      <c r="N73" s="971"/>
      <c r="O73" s="971"/>
      <c r="P73" s="972"/>
      <c r="Q73" s="973">
        <v>141</v>
      </c>
      <c r="R73" s="967"/>
      <c r="S73" s="967"/>
      <c r="T73" s="967"/>
      <c r="U73" s="967"/>
      <c r="V73" s="967">
        <v>136</v>
      </c>
      <c r="W73" s="967"/>
      <c r="X73" s="967"/>
      <c r="Y73" s="967"/>
      <c r="Z73" s="967"/>
      <c r="AA73" s="967">
        <v>5</v>
      </c>
      <c r="AB73" s="967"/>
      <c r="AC73" s="967"/>
      <c r="AD73" s="967"/>
      <c r="AE73" s="967"/>
      <c r="AF73" s="967">
        <v>5</v>
      </c>
      <c r="AG73" s="967"/>
      <c r="AH73" s="967"/>
      <c r="AI73" s="967"/>
      <c r="AJ73" s="967"/>
      <c r="AK73" s="967" t="s">
        <v>538</v>
      </c>
      <c r="AL73" s="967"/>
      <c r="AM73" s="967"/>
      <c r="AN73" s="967"/>
      <c r="AO73" s="967"/>
      <c r="AP73" s="967" t="s">
        <v>538</v>
      </c>
      <c r="AQ73" s="967"/>
      <c r="AR73" s="967"/>
      <c r="AS73" s="967"/>
      <c r="AT73" s="967"/>
      <c r="AU73" s="967" t="s">
        <v>538</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c r="A74" s="212">
        <v>7</v>
      </c>
      <c r="B74" s="970" t="s">
        <v>558</v>
      </c>
      <c r="C74" s="971"/>
      <c r="D74" s="971"/>
      <c r="E74" s="971"/>
      <c r="F74" s="971"/>
      <c r="G74" s="971"/>
      <c r="H74" s="971"/>
      <c r="I74" s="971"/>
      <c r="J74" s="971"/>
      <c r="K74" s="971"/>
      <c r="L74" s="971"/>
      <c r="M74" s="971"/>
      <c r="N74" s="971"/>
      <c r="O74" s="971"/>
      <c r="P74" s="972"/>
      <c r="Q74" s="973">
        <v>198</v>
      </c>
      <c r="R74" s="967"/>
      <c r="S74" s="967"/>
      <c r="T74" s="967"/>
      <c r="U74" s="967"/>
      <c r="V74" s="967">
        <v>148</v>
      </c>
      <c r="W74" s="967"/>
      <c r="X74" s="967"/>
      <c r="Y74" s="967"/>
      <c r="Z74" s="967"/>
      <c r="AA74" s="967">
        <v>50</v>
      </c>
      <c r="AB74" s="967"/>
      <c r="AC74" s="967"/>
      <c r="AD74" s="967"/>
      <c r="AE74" s="967"/>
      <c r="AF74" s="967">
        <v>50</v>
      </c>
      <c r="AG74" s="967"/>
      <c r="AH74" s="967"/>
      <c r="AI74" s="967"/>
      <c r="AJ74" s="967"/>
      <c r="AK74" s="967">
        <v>8</v>
      </c>
      <c r="AL74" s="967"/>
      <c r="AM74" s="967"/>
      <c r="AN74" s="967"/>
      <c r="AO74" s="967"/>
      <c r="AP74" s="967" t="s">
        <v>538</v>
      </c>
      <c r="AQ74" s="967"/>
      <c r="AR74" s="967"/>
      <c r="AS74" s="967"/>
      <c r="AT74" s="967"/>
      <c r="AU74" s="967" t="s">
        <v>538</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c r="A75" s="212">
        <v>8</v>
      </c>
      <c r="B75" s="970" t="s">
        <v>559</v>
      </c>
      <c r="C75" s="971"/>
      <c r="D75" s="971"/>
      <c r="E75" s="971"/>
      <c r="F75" s="971"/>
      <c r="G75" s="971"/>
      <c r="H75" s="971"/>
      <c r="I75" s="971"/>
      <c r="J75" s="971"/>
      <c r="K75" s="971"/>
      <c r="L75" s="971"/>
      <c r="M75" s="971"/>
      <c r="N75" s="971"/>
      <c r="O75" s="971"/>
      <c r="P75" s="972"/>
      <c r="Q75" s="974">
        <v>2446301</v>
      </c>
      <c r="R75" s="975"/>
      <c r="S75" s="975"/>
      <c r="T75" s="975"/>
      <c r="U75" s="976"/>
      <c r="V75" s="977">
        <v>236368</v>
      </c>
      <c r="W75" s="975"/>
      <c r="X75" s="975"/>
      <c r="Y75" s="975"/>
      <c r="Z75" s="976"/>
      <c r="AA75" s="977">
        <v>7933</v>
      </c>
      <c r="AB75" s="975"/>
      <c r="AC75" s="975"/>
      <c r="AD75" s="975"/>
      <c r="AE75" s="976"/>
      <c r="AF75" s="977">
        <v>7933</v>
      </c>
      <c r="AG75" s="975"/>
      <c r="AH75" s="975"/>
      <c r="AI75" s="975"/>
      <c r="AJ75" s="976"/>
      <c r="AK75" s="977">
        <v>10112</v>
      </c>
      <c r="AL75" s="975"/>
      <c r="AM75" s="975"/>
      <c r="AN75" s="975"/>
      <c r="AO75" s="976"/>
      <c r="AP75" s="977" t="s">
        <v>538</v>
      </c>
      <c r="AQ75" s="975"/>
      <c r="AR75" s="975"/>
      <c r="AS75" s="975"/>
      <c r="AT75" s="976"/>
      <c r="AU75" s="977" t="s">
        <v>538</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c r="A88" s="215" t="s">
        <v>367</v>
      </c>
      <c r="B88" s="940" t="s">
        <v>396</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40" t="s">
        <v>397</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398</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399</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34" t="s">
        <v>402</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403</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c r="A109" s="887" t="s">
        <v>404</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405</v>
      </c>
      <c r="AB109" s="888"/>
      <c r="AC109" s="888"/>
      <c r="AD109" s="888"/>
      <c r="AE109" s="889"/>
      <c r="AF109" s="890" t="s">
        <v>285</v>
      </c>
      <c r="AG109" s="888"/>
      <c r="AH109" s="888"/>
      <c r="AI109" s="888"/>
      <c r="AJ109" s="889"/>
      <c r="AK109" s="890" t="s">
        <v>284</v>
      </c>
      <c r="AL109" s="888"/>
      <c r="AM109" s="888"/>
      <c r="AN109" s="888"/>
      <c r="AO109" s="889"/>
      <c r="AP109" s="890" t="s">
        <v>406</v>
      </c>
      <c r="AQ109" s="888"/>
      <c r="AR109" s="888"/>
      <c r="AS109" s="888"/>
      <c r="AT109" s="919"/>
      <c r="AU109" s="887" t="s">
        <v>404</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405</v>
      </c>
      <c r="BR109" s="888"/>
      <c r="BS109" s="888"/>
      <c r="BT109" s="888"/>
      <c r="BU109" s="889"/>
      <c r="BV109" s="890" t="s">
        <v>285</v>
      </c>
      <c r="BW109" s="888"/>
      <c r="BX109" s="888"/>
      <c r="BY109" s="888"/>
      <c r="BZ109" s="889"/>
      <c r="CA109" s="890" t="s">
        <v>284</v>
      </c>
      <c r="CB109" s="888"/>
      <c r="CC109" s="888"/>
      <c r="CD109" s="888"/>
      <c r="CE109" s="889"/>
      <c r="CF109" s="928" t="s">
        <v>406</v>
      </c>
      <c r="CG109" s="928"/>
      <c r="CH109" s="928"/>
      <c r="CI109" s="928"/>
      <c r="CJ109" s="928"/>
      <c r="CK109" s="890" t="s">
        <v>407</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405</v>
      </c>
      <c r="DH109" s="888"/>
      <c r="DI109" s="888"/>
      <c r="DJ109" s="888"/>
      <c r="DK109" s="889"/>
      <c r="DL109" s="890" t="s">
        <v>285</v>
      </c>
      <c r="DM109" s="888"/>
      <c r="DN109" s="888"/>
      <c r="DO109" s="888"/>
      <c r="DP109" s="889"/>
      <c r="DQ109" s="890" t="s">
        <v>284</v>
      </c>
      <c r="DR109" s="888"/>
      <c r="DS109" s="888"/>
      <c r="DT109" s="888"/>
      <c r="DU109" s="889"/>
      <c r="DV109" s="890" t="s">
        <v>406</v>
      </c>
      <c r="DW109" s="888"/>
      <c r="DX109" s="888"/>
      <c r="DY109" s="888"/>
      <c r="DZ109" s="919"/>
    </row>
    <row r="110" spans="1:131" s="197" customFormat="1" ht="26.25" customHeight="1">
      <c r="A110" s="757" t="s">
        <v>408</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7096115</v>
      </c>
      <c r="AB110" s="873"/>
      <c r="AC110" s="873"/>
      <c r="AD110" s="873"/>
      <c r="AE110" s="874"/>
      <c r="AF110" s="875">
        <v>7076768</v>
      </c>
      <c r="AG110" s="873"/>
      <c r="AH110" s="873"/>
      <c r="AI110" s="873"/>
      <c r="AJ110" s="874"/>
      <c r="AK110" s="875">
        <v>6906881</v>
      </c>
      <c r="AL110" s="873"/>
      <c r="AM110" s="873"/>
      <c r="AN110" s="873"/>
      <c r="AO110" s="874"/>
      <c r="AP110" s="876">
        <v>22.6</v>
      </c>
      <c r="AQ110" s="877"/>
      <c r="AR110" s="877"/>
      <c r="AS110" s="877"/>
      <c r="AT110" s="878"/>
      <c r="AU110" s="920" t="s">
        <v>60</v>
      </c>
      <c r="AV110" s="921"/>
      <c r="AW110" s="921"/>
      <c r="AX110" s="921"/>
      <c r="AY110" s="922"/>
      <c r="AZ110" s="816" t="s">
        <v>409</v>
      </c>
      <c r="BA110" s="758"/>
      <c r="BB110" s="758"/>
      <c r="BC110" s="758"/>
      <c r="BD110" s="758"/>
      <c r="BE110" s="758"/>
      <c r="BF110" s="758"/>
      <c r="BG110" s="758"/>
      <c r="BH110" s="758"/>
      <c r="BI110" s="758"/>
      <c r="BJ110" s="758"/>
      <c r="BK110" s="758"/>
      <c r="BL110" s="758"/>
      <c r="BM110" s="758"/>
      <c r="BN110" s="758"/>
      <c r="BO110" s="758"/>
      <c r="BP110" s="759"/>
      <c r="BQ110" s="799">
        <v>62316749</v>
      </c>
      <c r="BR110" s="800"/>
      <c r="BS110" s="800"/>
      <c r="BT110" s="800"/>
      <c r="BU110" s="800"/>
      <c r="BV110" s="800">
        <v>63747685</v>
      </c>
      <c r="BW110" s="800"/>
      <c r="BX110" s="800"/>
      <c r="BY110" s="800"/>
      <c r="BZ110" s="800"/>
      <c r="CA110" s="800">
        <v>62955655</v>
      </c>
      <c r="CB110" s="800"/>
      <c r="CC110" s="800"/>
      <c r="CD110" s="800"/>
      <c r="CE110" s="800"/>
      <c r="CF110" s="861">
        <v>205.7</v>
      </c>
      <c r="CG110" s="862"/>
      <c r="CH110" s="862"/>
      <c r="CI110" s="862"/>
      <c r="CJ110" s="862"/>
      <c r="CK110" s="916" t="s">
        <v>410</v>
      </c>
      <c r="CL110" s="864"/>
      <c r="CM110" s="869" t="s">
        <v>411</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v>430327</v>
      </c>
      <c r="DH110" s="800"/>
      <c r="DI110" s="800"/>
      <c r="DJ110" s="800"/>
      <c r="DK110" s="800"/>
      <c r="DL110" s="800">
        <v>380346</v>
      </c>
      <c r="DM110" s="800"/>
      <c r="DN110" s="800"/>
      <c r="DO110" s="800"/>
      <c r="DP110" s="800"/>
      <c r="DQ110" s="800">
        <v>329310</v>
      </c>
      <c r="DR110" s="800"/>
      <c r="DS110" s="800"/>
      <c r="DT110" s="800"/>
      <c r="DU110" s="800"/>
      <c r="DV110" s="801">
        <v>1.1000000000000001</v>
      </c>
      <c r="DW110" s="801"/>
      <c r="DX110" s="801"/>
      <c r="DY110" s="801"/>
      <c r="DZ110" s="802"/>
    </row>
    <row r="111" spans="1:131" s="197" customFormat="1" ht="26.25" customHeight="1">
      <c r="A111" s="778" t="s">
        <v>412</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112</v>
      </c>
      <c r="AB111" s="909"/>
      <c r="AC111" s="909"/>
      <c r="AD111" s="909"/>
      <c r="AE111" s="910"/>
      <c r="AF111" s="911" t="s">
        <v>112</v>
      </c>
      <c r="AG111" s="909"/>
      <c r="AH111" s="909"/>
      <c r="AI111" s="909"/>
      <c r="AJ111" s="910"/>
      <c r="AK111" s="911" t="s">
        <v>112</v>
      </c>
      <c r="AL111" s="909"/>
      <c r="AM111" s="909"/>
      <c r="AN111" s="909"/>
      <c r="AO111" s="910"/>
      <c r="AP111" s="912" t="s">
        <v>112</v>
      </c>
      <c r="AQ111" s="913"/>
      <c r="AR111" s="913"/>
      <c r="AS111" s="913"/>
      <c r="AT111" s="914"/>
      <c r="AU111" s="923"/>
      <c r="AV111" s="924"/>
      <c r="AW111" s="924"/>
      <c r="AX111" s="924"/>
      <c r="AY111" s="925"/>
      <c r="AZ111" s="767" t="s">
        <v>413</v>
      </c>
      <c r="BA111" s="768"/>
      <c r="BB111" s="768"/>
      <c r="BC111" s="768"/>
      <c r="BD111" s="768"/>
      <c r="BE111" s="768"/>
      <c r="BF111" s="768"/>
      <c r="BG111" s="768"/>
      <c r="BH111" s="768"/>
      <c r="BI111" s="768"/>
      <c r="BJ111" s="768"/>
      <c r="BK111" s="768"/>
      <c r="BL111" s="768"/>
      <c r="BM111" s="768"/>
      <c r="BN111" s="768"/>
      <c r="BO111" s="768"/>
      <c r="BP111" s="769"/>
      <c r="BQ111" s="770">
        <v>701563</v>
      </c>
      <c r="BR111" s="771"/>
      <c r="BS111" s="771"/>
      <c r="BT111" s="771"/>
      <c r="BU111" s="771"/>
      <c r="BV111" s="771">
        <v>602561</v>
      </c>
      <c r="BW111" s="771"/>
      <c r="BX111" s="771"/>
      <c r="BY111" s="771"/>
      <c r="BZ111" s="771"/>
      <c r="CA111" s="771">
        <v>504059</v>
      </c>
      <c r="CB111" s="771"/>
      <c r="CC111" s="771"/>
      <c r="CD111" s="771"/>
      <c r="CE111" s="771"/>
      <c r="CF111" s="848">
        <v>1.6</v>
      </c>
      <c r="CG111" s="849"/>
      <c r="CH111" s="849"/>
      <c r="CI111" s="849"/>
      <c r="CJ111" s="849"/>
      <c r="CK111" s="917"/>
      <c r="CL111" s="866"/>
      <c r="CM111" s="803" t="s">
        <v>414</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112</v>
      </c>
      <c r="DH111" s="771"/>
      <c r="DI111" s="771"/>
      <c r="DJ111" s="771"/>
      <c r="DK111" s="771"/>
      <c r="DL111" s="771" t="s">
        <v>112</v>
      </c>
      <c r="DM111" s="771"/>
      <c r="DN111" s="771"/>
      <c r="DO111" s="771"/>
      <c r="DP111" s="771"/>
      <c r="DQ111" s="771" t="s">
        <v>112</v>
      </c>
      <c r="DR111" s="771"/>
      <c r="DS111" s="771"/>
      <c r="DT111" s="771"/>
      <c r="DU111" s="771"/>
      <c r="DV111" s="823" t="s">
        <v>112</v>
      </c>
      <c r="DW111" s="823"/>
      <c r="DX111" s="823"/>
      <c r="DY111" s="823"/>
      <c r="DZ111" s="824"/>
    </row>
    <row r="112" spans="1:131" s="197" customFormat="1" ht="26.25" customHeight="1">
      <c r="A112" s="902" t="s">
        <v>415</v>
      </c>
      <c r="B112" s="903"/>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112</v>
      </c>
      <c r="AB112" s="784"/>
      <c r="AC112" s="784"/>
      <c r="AD112" s="784"/>
      <c r="AE112" s="785"/>
      <c r="AF112" s="786" t="s">
        <v>112</v>
      </c>
      <c r="AG112" s="784"/>
      <c r="AH112" s="784"/>
      <c r="AI112" s="784"/>
      <c r="AJ112" s="785"/>
      <c r="AK112" s="786" t="s">
        <v>112</v>
      </c>
      <c r="AL112" s="784"/>
      <c r="AM112" s="784"/>
      <c r="AN112" s="784"/>
      <c r="AO112" s="785"/>
      <c r="AP112" s="754" t="s">
        <v>112</v>
      </c>
      <c r="AQ112" s="755"/>
      <c r="AR112" s="755"/>
      <c r="AS112" s="755"/>
      <c r="AT112" s="756"/>
      <c r="AU112" s="923"/>
      <c r="AV112" s="924"/>
      <c r="AW112" s="924"/>
      <c r="AX112" s="924"/>
      <c r="AY112" s="925"/>
      <c r="AZ112" s="767" t="s">
        <v>417</v>
      </c>
      <c r="BA112" s="768"/>
      <c r="BB112" s="768"/>
      <c r="BC112" s="768"/>
      <c r="BD112" s="768"/>
      <c r="BE112" s="768"/>
      <c r="BF112" s="768"/>
      <c r="BG112" s="768"/>
      <c r="BH112" s="768"/>
      <c r="BI112" s="768"/>
      <c r="BJ112" s="768"/>
      <c r="BK112" s="768"/>
      <c r="BL112" s="768"/>
      <c r="BM112" s="768"/>
      <c r="BN112" s="768"/>
      <c r="BO112" s="768"/>
      <c r="BP112" s="769"/>
      <c r="BQ112" s="770">
        <v>35797443</v>
      </c>
      <c r="BR112" s="771"/>
      <c r="BS112" s="771"/>
      <c r="BT112" s="771"/>
      <c r="BU112" s="771"/>
      <c r="BV112" s="771">
        <v>37941295</v>
      </c>
      <c r="BW112" s="771"/>
      <c r="BX112" s="771"/>
      <c r="BY112" s="771"/>
      <c r="BZ112" s="771"/>
      <c r="CA112" s="771">
        <v>39867332</v>
      </c>
      <c r="CB112" s="771"/>
      <c r="CC112" s="771"/>
      <c r="CD112" s="771"/>
      <c r="CE112" s="771"/>
      <c r="CF112" s="848">
        <v>130.19999999999999</v>
      </c>
      <c r="CG112" s="849"/>
      <c r="CH112" s="849"/>
      <c r="CI112" s="849"/>
      <c r="CJ112" s="849"/>
      <c r="CK112" s="917"/>
      <c r="CL112" s="866"/>
      <c r="CM112" s="803" t="s">
        <v>418</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112</v>
      </c>
      <c r="DH112" s="771"/>
      <c r="DI112" s="771"/>
      <c r="DJ112" s="771"/>
      <c r="DK112" s="771"/>
      <c r="DL112" s="771" t="s">
        <v>112</v>
      </c>
      <c r="DM112" s="771"/>
      <c r="DN112" s="771"/>
      <c r="DO112" s="771"/>
      <c r="DP112" s="771"/>
      <c r="DQ112" s="771" t="s">
        <v>112</v>
      </c>
      <c r="DR112" s="771"/>
      <c r="DS112" s="771"/>
      <c r="DT112" s="771"/>
      <c r="DU112" s="771"/>
      <c r="DV112" s="823" t="s">
        <v>112</v>
      </c>
      <c r="DW112" s="823"/>
      <c r="DX112" s="823"/>
      <c r="DY112" s="823"/>
      <c r="DZ112" s="824"/>
    </row>
    <row r="113" spans="1:130" s="197" customFormat="1" ht="26.25" customHeight="1">
      <c r="A113" s="904"/>
      <c r="B113" s="905"/>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2338665</v>
      </c>
      <c r="AB113" s="909"/>
      <c r="AC113" s="909"/>
      <c r="AD113" s="909"/>
      <c r="AE113" s="910"/>
      <c r="AF113" s="911">
        <v>2517916</v>
      </c>
      <c r="AG113" s="909"/>
      <c r="AH113" s="909"/>
      <c r="AI113" s="909"/>
      <c r="AJ113" s="910"/>
      <c r="AK113" s="911">
        <v>2703395</v>
      </c>
      <c r="AL113" s="909"/>
      <c r="AM113" s="909"/>
      <c r="AN113" s="909"/>
      <c r="AO113" s="910"/>
      <c r="AP113" s="912">
        <v>8.8000000000000007</v>
      </c>
      <c r="AQ113" s="913"/>
      <c r="AR113" s="913"/>
      <c r="AS113" s="913"/>
      <c r="AT113" s="914"/>
      <c r="AU113" s="923"/>
      <c r="AV113" s="924"/>
      <c r="AW113" s="924"/>
      <c r="AX113" s="924"/>
      <c r="AY113" s="925"/>
      <c r="AZ113" s="767" t="s">
        <v>420</v>
      </c>
      <c r="BA113" s="768"/>
      <c r="BB113" s="768"/>
      <c r="BC113" s="768"/>
      <c r="BD113" s="768"/>
      <c r="BE113" s="768"/>
      <c r="BF113" s="768"/>
      <c r="BG113" s="768"/>
      <c r="BH113" s="768"/>
      <c r="BI113" s="768"/>
      <c r="BJ113" s="768"/>
      <c r="BK113" s="768"/>
      <c r="BL113" s="768"/>
      <c r="BM113" s="768"/>
      <c r="BN113" s="768"/>
      <c r="BO113" s="768"/>
      <c r="BP113" s="769"/>
      <c r="BQ113" s="770">
        <v>2087041</v>
      </c>
      <c r="BR113" s="771"/>
      <c r="BS113" s="771"/>
      <c r="BT113" s="771"/>
      <c r="BU113" s="771"/>
      <c r="BV113" s="771">
        <v>1933646</v>
      </c>
      <c r="BW113" s="771"/>
      <c r="BX113" s="771"/>
      <c r="BY113" s="771"/>
      <c r="BZ113" s="771"/>
      <c r="CA113" s="771">
        <v>1645314</v>
      </c>
      <c r="CB113" s="771"/>
      <c r="CC113" s="771"/>
      <c r="CD113" s="771"/>
      <c r="CE113" s="771"/>
      <c r="CF113" s="848">
        <v>5.4</v>
      </c>
      <c r="CG113" s="849"/>
      <c r="CH113" s="849"/>
      <c r="CI113" s="849"/>
      <c r="CJ113" s="849"/>
      <c r="CK113" s="917"/>
      <c r="CL113" s="866"/>
      <c r="CM113" s="803" t="s">
        <v>421</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112</v>
      </c>
      <c r="DH113" s="784"/>
      <c r="DI113" s="784"/>
      <c r="DJ113" s="784"/>
      <c r="DK113" s="785"/>
      <c r="DL113" s="786" t="s">
        <v>112</v>
      </c>
      <c r="DM113" s="784"/>
      <c r="DN113" s="784"/>
      <c r="DO113" s="784"/>
      <c r="DP113" s="785"/>
      <c r="DQ113" s="786" t="s">
        <v>112</v>
      </c>
      <c r="DR113" s="784"/>
      <c r="DS113" s="784"/>
      <c r="DT113" s="784"/>
      <c r="DU113" s="785"/>
      <c r="DV113" s="754" t="s">
        <v>112</v>
      </c>
      <c r="DW113" s="755"/>
      <c r="DX113" s="755"/>
      <c r="DY113" s="755"/>
      <c r="DZ113" s="756"/>
    </row>
    <row r="114" spans="1:130" s="197" customFormat="1" ht="26.25" customHeight="1">
      <c r="A114" s="904"/>
      <c r="B114" s="905"/>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291577</v>
      </c>
      <c r="AB114" s="784"/>
      <c r="AC114" s="784"/>
      <c r="AD114" s="784"/>
      <c r="AE114" s="785"/>
      <c r="AF114" s="786">
        <v>172046</v>
      </c>
      <c r="AG114" s="784"/>
      <c r="AH114" s="784"/>
      <c r="AI114" s="784"/>
      <c r="AJ114" s="785"/>
      <c r="AK114" s="786">
        <v>182210</v>
      </c>
      <c r="AL114" s="784"/>
      <c r="AM114" s="784"/>
      <c r="AN114" s="784"/>
      <c r="AO114" s="785"/>
      <c r="AP114" s="754">
        <v>0.6</v>
      </c>
      <c r="AQ114" s="755"/>
      <c r="AR114" s="755"/>
      <c r="AS114" s="755"/>
      <c r="AT114" s="756"/>
      <c r="AU114" s="923"/>
      <c r="AV114" s="924"/>
      <c r="AW114" s="924"/>
      <c r="AX114" s="924"/>
      <c r="AY114" s="925"/>
      <c r="AZ114" s="767" t="s">
        <v>423</v>
      </c>
      <c r="BA114" s="768"/>
      <c r="BB114" s="768"/>
      <c r="BC114" s="768"/>
      <c r="BD114" s="768"/>
      <c r="BE114" s="768"/>
      <c r="BF114" s="768"/>
      <c r="BG114" s="768"/>
      <c r="BH114" s="768"/>
      <c r="BI114" s="768"/>
      <c r="BJ114" s="768"/>
      <c r="BK114" s="768"/>
      <c r="BL114" s="768"/>
      <c r="BM114" s="768"/>
      <c r="BN114" s="768"/>
      <c r="BO114" s="768"/>
      <c r="BP114" s="769"/>
      <c r="BQ114" s="770">
        <v>9075430</v>
      </c>
      <c r="BR114" s="771"/>
      <c r="BS114" s="771"/>
      <c r="BT114" s="771"/>
      <c r="BU114" s="771"/>
      <c r="BV114" s="771">
        <v>9251183</v>
      </c>
      <c r="BW114" s="771"/>
      <c r="BX114" s="771"/>
      <c r="BY114" s="771"/>
      <c r="BZ114" s="771"/>
      <c r="CA114" s="771">
        <v>7315065</v>
      </c>
      <c r="CB114" s="771"/>
      <c r="CC114" s="771"/>
      <c r="CD114" s="771"/>
      <c r="CE114" s="771"/>
      <c r="CF114" s="848">
        <v>23.9</v>
      </c>
      <c r="CG114" s="849"/>
      <c r="CH114" s="849"/>
      <c r="CI114" s="849"/>
      <c r="CJ114" s="849"/>
      <c r="CK114" s="917"/>
      <c r="CL114" s="866"/>
      <c r="CM114" s="803" t="s">
        <v>424</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112</v>
      </c>
      <c r="DH114" s="784"/>
      <c r="DI114" s="784"/>
      <c r="DJ114" s="784"/>
      <c r="DK114" s="785"/>
      <c r="DL114" s="786" t="s">
        <v>112</v>
      </c>
      <c r="DM114" s="784"/>
      <c r="DN114" s="784"/>
      <c r="DO114" s="784"/>
      <c r="DP114" s="785"/>
      <c r="DQ114" s="786" t="s">
        <v>112</v>
      </c>
      <c r="DR114" s="784"/>
      <c r="DS114" s="784"/>
      <c r="DT114" s="784"/>
      <c r="DU114" s="785"/>
      <c r="DV114" s="754" t="s">
        <v>112</v>
      </c>
      <c r="DW114" s="755"/>
      <c r="DX114" s="755"/>
      <c r="DY114" s="755"/>
      <c r="DZ114" s="756"/>
    </row>
    <row r="115" spans="1:130" s="197" customFormat="1" ht="26.25" customHeight="1">
      <c r="A115" s="904"/>
      <c r="B115" s="905"/>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113018</v>
      </c>
      <c r="AB115" s="909"/>
      <c r="AC115" s="909"/>
      <c r="AD115" s="909"/>
      <c r="AE115" s="910"/>
      <c r="AF115" s="911">
        <v>111738</v>
      </c>
      <c r="AG115" s="909"/>
      <c r="AH115" s="909"/>
      <c r="AI115" s="909"/>
      <c r="AJ115" s="910"/>
      <c r="AK115" s="911">
        <v>109095</v>
      </c>
      <c r="AL115" s="909"/>
      <c r="AM115" s="909"/>
      <c r="AN115" s="909"/>
      <c r="AO115" s="910"/>
      <c r="AP115" s="912">
        <v>0.4</v>
      </c>
      <c r="AQ115" s="913"/>
      <c r="AR115" s="913"/>
      <c r="AS115" s="913"/>
      <c r="AT115" s="914"/>
      <c r="AU115" s="923"/>
      <c r="AV115" s="924"/>
      <c r="AW115" s="924"/>
      <c r="AX115" s="924"/>
      <c r="AY115" s="925"/>
      <c r="AZ115" s="767" t="s">
        <v>426</v>
      </c>
      <c r="BA115" s="768"/>
      <c r="BB115" s="768"/>
      <c r="BC115" s="768"/>
      <c r="BD115" s="768"/>
      <c r="BE115" s="768"/>
      <c r="BF115" s="768"/>
      <c r="BG115" s="768"/>
      <c r="BH115" s="768"/>
      <c r="BI115" s="768"/>
      <c r="BJ115" s="768"/>
      <c r="BK115" s="768"/>
      <c r="BL115" s="768"/>
      <c r="BM115" s="768"/>
      <c r="BN115" s="768"/>
      <c r="BO115" s="768"/>
      <c r="BP115" s="769"/>
      <c r="BQ115" s="770">
        <v>307585</v>
      </c>
      <c r="BR115" s="771"/>
      <c r="BS115" s="771"/>
      <c r="BT115" s="771"/>
      <c r="BU115" s="771"/>
      <c r="BV115" s="771">
        <v>18206</v>
      </c>
      <c r="BW115" s="771"/>
      <c r="BX115" s="771"/>
      <c r="BY115" s="771"/>
      <c r="BZ115" s="771"/>
      <c r="CA115" s="771">
        <v>158765</v>
      </c>
      <c r="CB115" s="771"/>
      <c r="CC115" s="771"/>
      <c r="CD115" s="771"/>
      <c r="CE115" s="771"/>
      <c r="CF115" s="848">
        <v>0.5</v>
      </c>
      <c r="CG115" s="849"/>
      <c r="CH115" s="849"/>
      <c r="CI115" s="849"/>
      <c r="CJ115" s="849"/>
      <c r="CK115" s="917"/>
      <c r="CL115" s="866"/>
      <c r="CM115" s="767" t="s">
        <v>427</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t="s">
        <v>112</v>
      </c>
      <c r="DH115" s="784"/>
      <c r="DI115" s="784"/>
      <c r="DJ115" s="784"/>
      <c r="DK115" s="785"/>
      <c r="DL115" s="786" t="s">
        <v>112</v>
      </c>
      <c r="DM115" s="784"/>
      <c r="DN115" s="784"/>
      <c r="DO115" s="784"/>
      <c r="DP115" s="785"/>
      <c r="DQ115" s="786" t="s">
        <v>112</v>
      </c>
      <c r="DR115" s="784"/>
      <c r="DS115" s="784"/>
      <c r="DT115" s="784"/>
      <c r="DU115" s="785"/>
      <c r="DV115" s="754" t="s">
        <v>112</v>
      </c>
      <c r="DW115" s="755"/>
      <c r="DX115" s="755"/>
      <c r="DY115" s="755"/>
      <c r="DZ115" s="756"/>
    </row>
    <row r="116" spans="1:130" s="197" customFormat="1" ht="26.25" customHeight="1">
      <c r="A116" s="906"/>
      <c r="B116" s="907"/>
      <c r="C116" s="846" t="s">
        <v>428</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379</v>
      </c>
      <c r="AB116" s="784"/>
      <c r="AC116" s="784"/>
      <c r="AD116" s="784"/>
      <c r="AE116" s="785"/>
      <c r="AF116" s="786">
        <v>681</v>
      </c>
      <c r="AG116" s="784"/>
      <c r="AH116" s="784"/>
      <c r="AI116" s="784"/>
      <c r="AJ116" s="785"/>
      <c r="AK116" s="786">
        <v>264</v>
      </c>
      <c r="AL116" s="784"/>
      <c r="AM116" s="784"/>
      <c r="AN116" s="784"/>
      <c r="AO116" s="785"/>
      <c r="AP116" s="754">
        <v>0</v>
      </c>
      <c r="AQ116" s="755"/>
      <c r="AR116" s="755"/>
      <c r="AS116" s="755"/>
      <c r="AT116" s="756"/>
      <c r="AU116" s="923"/>
      <c r="AV116" s="924"/>
      <c r="AW116" s="924"/>
      <c r="AX116" s="924"/>
      <c r="AY116" s="925"/>
      <c r="AZ116" s="767" t="s">
        <v>429</v>
      </c>
      <c r="BA116" s="768"/>
      <c r="BB116" s="768"/>
      <c r="BC116" s="768"/>
      <c r="BD116" s="768"/>
      <c r="BE116" s="768"/>
      <c r="BF116" s="768"/>
      <c r="BG116" s="768"/>
      <c r="BH116" s="768"/>
      <c r="BI116" s="768"/>
      <c r="BJ116" s="768"/>
      <c r="BK116" s="768"/>
      <c r="BL116" s="768"/>
      <c r="BM116" s="768"/>
      <c r="BN116" s="768"/>
      <c r="BO116" s="768"/>
      <c r="BP116" s="769"/>
      <c r="BQ116" s="770" t="s">
        <v>112</v>
      </c>
      <c r="BR116" s="771"/>
      <c r="BS116" s="771"/>
      <c r="BT116" s="771"/>
      <c r="BU116" s="771"/>
      <c r="BV116" s="771" t="s">
        <v>112</v>
      </c>
      <c r="BW116" s="771"/>
      <c r="BX116" s="771"/>
      <c r="BY116" s="771"/>
      <c r="BZ116" s="771"/>
      <c r="CA116" s="771" t="s">
        <v>112</v>
      </c>
      <c r="CB116" s="771"/>
      <c r="CC116" s="771"/>
      <c r="CD116" s="771"/>
      <c r="CE116" s="771"/>
      <c r="CF116" s="848" t="s">
        <v>112</v>
      </c>
      <c r="CG116" s="849"/>
      <c r="CH116" s="849"/>
      <c r="CI116" s="849"/>
      <c r="CJ116" s="849"/>
      <c r="CK116" s="917"/>
      <c r="CL116" s="866"/>
      <c r="CM116" s="803" t="s">
        <v>430</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229150</v>
      </c>
      <c r="DH116" s="784"/>
      <c r="DI116" s="784"/>
      <c r="DJ116" s="784"/>
      <c r="DK116" s="785"/>
      <c r="DL116" s="786">
        <v>192820</v>
      </c>
      <c r="DM116" s="784"/>
      <c r="DN116" s="784"/>
      <c r="DO116" s="784"/>
      <c r="DP116" s="785"/>
      <c r="DQ116" s="786">
        <v>156490</v>
      </c>
      <c r="DR116" s="784"/>
      <c r="DS116" s="784"/>
      <c r="DT116" s="784"/>
      <c r="DU116" s="785"/>
      <c r="DV116" s="754">
        <v>0.5</v>
      </c>
      <c r="DW116" s="755"/>
      <c r="DX116" s="755"/>
      <c r="DY116" s="755"/>
      <c r="DZ116" s="756"/>
    </row>
    <row r="117" spans="1:130" s="197" customFormat="1" ht="26.25" customHeight="1">
      <c r="A117" s="887" t="s">
        <v>169</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431</v>
      </c>
      <c r="Z117" s="889"/>
      <c r="AA117" s="894">
        <v>9839754</v>
      </c>
      <c r="AB117" s="895"/>
      <c r="AC117" s="895"/>
      <c r="AD117" s="895"/>
      <c r="AE117" s="896"/>
      <c r="AF117" s="898">
        <v>9879149</v>
      </c>
      <c r="AG117" s="895"/>
      <c r="AH117" s="895"/>
      <c r="AI117" s="895"/>
      <c r="AJ117" s="896"/>
      <c r="AK117" s="898">
        <v>9901845</v>
      </c>
      <c r="AL117" s="895"/>
      <c r="AM117" s="895"/>
      <c r="AN117" s="895"/>
      <c r="AO117" s="896"/>
      <c r="AP117" s="899"/>
      <c r="AQ117" s="900"/>
      <c r="AR117" s="900"/>
      <c r="AS117" s="900"/>
      <c r="AT117" s="901"/>
      <c r="AU117" s="923"/>
      <c r="AV117" s="924"/>
      <c r="AW117" s="924"/>
      <c r="AX117" s="924"/>
      <c r="AY117" s="925"/>
      <c r="AZ117" s="845" t="s">
        <v>432</v>
      </c>
      <c r="BA117" s="846"/>
      <c r="BB117" s="846"/>
      <c r="BC117" s="846"/>
      <c r="BD117" s="846"/>
      <c r="BE117" s="846"/>
      <c r="BF117" s="846"/>
      <c r="BG117" s="846"/>
      <c r="BH117" s="846"/>
      <c r="BI117" s="846"/>
      <c r="BJ117" s="846"/>
      <c r="BK117" s="846"/>
      <c r="BL117" s="846"/>
      <c r="BM117" s="846"/>
      <c r="BN117" s="846"/>
      <c r="BO117" s="846"/>
      <c r="BP117" s="847"/>
      <c r="BQ117" s="857" t="s">
        <v>433</v>
      </c>
      <c r="BR117" s="858"/>
      <c r="BS117" s="858"/>
      <c r="BT117" s="858"/>
      <c r="BU117" s="858"/>
      <c r="BV117" s="858" t="s">
        <v>433</v>
      </c>
      <c r="BW117" s="858"/>
      <c r="BX117" s="858"/>
      <c r="BY117" s="858"/>
      <c r="BZ117" s="858"/>
      <c r="CA117" s="858" t="s">
        <v>433</v>
      </c>
      <c r="CB117" s="858"/>
      <c r="CC117" s="858"/>
      <c r="CD117" s="858"/>
      <c r="CE117" s="858"/>
      <c r="CF117" s="848" t="s">
        <v>433</v>
      </c>
      <c r="CG117" s="849"/>
      <c r="CH117" s="849"/>
      <c r="CI117" s="849"/>
      <c r="CJ117" s="849"/>
      <c r="CK117" s="917"/>
      <c r="CL117" s="866"/>
      <c r="CM117" s="803" t="s">
        <v>434</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433</v>
      </c>
      <c r="DH117" s="784"/>
      <c r="DI117" s="784"/>
      <c r="DJ117" s="784"/>
      <c r="DK117" s="785"/>
      <c r="DL117" s="786" t="s">
        <v>433</v>
      </c>
      <c r="DM117" s="784"/>
      <c r="DN117" s="784"/>
      <c r="DO117" s="784"/>
      <c r="DP117" s="785"/>
      <c r="DQ117" s="786" t="s">
        <v>433</v>
      </c>
      <c r="DR117" s="784"/>
      <c r="DS117" s="784"/>
      <c r="DT117" s="784"/>
      <c r="DU117" s="785"/>
      <c r="DV117" s="754" t="s">
        <v>433</v>
      </c>
      <c r="DW117" s="755"/>
      <c r="DX117" s="755"/>
      <c r="DY117" s="755"/>
      <c r="DZ117" s="756"/>
    </row>
    <row r="118" spans="1:130" s="197" customFormat="1" ht="26.25" customHeight="1">
      <c r="A118" s="887" t="s">
        <v>407</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405</v>
      </c>
      <c r="AB118" s="888"/>
      <c r="AC118" s="888"/>
      <c r="AD118" s="888"/>
      <c r="AE118" s="889"/>
      <c r="AF118" s="890" t="s">
        <v>285</v>
      </c>
      <c r="AG118" s="888"/>
      <c r="AH118" s="888"/>
      <c r="AI118" s="888"/>
      <c r="AJ118" s="889"/>
      <c r="AK118" s="890" t="s">
        <v>284</v>
      </c>
      <c r="AL118" s="888"/>
      <c r="AM118" s="888"/>
      <c r="AN118" s="888"/>
      <c r="AO118" s="889"/>
      <c r="AP118" s="891" t="s">
        <v>406</v>
      </c>
      <c r="AQ118" s="892"/>
      <c r="AR118" s="892"/>
      <c r="AS118" s="892"/>
      <c r="AT118" s="893"/>
      <c r="AU118" s="926"/>
      <c r="AV118" s="927"/>
      <c r="AW118" s="927"/>
      <c r="AX118" s="927"/>
      <c r="AY118" s="927"/>
      <c r="AZ118" s="228" t="s">
        <v>169</v>
      </c>
      <c r="BA118" s="228"/>
      <c r="BB118" s="228"/>
      <c r="BC118" s="228"/>
      <c r="BD118" s="228"/>
      <c r="BE118" s="228"/>
      <c r="BF118" s="228"/>
      <c r="BG118" s="228"/>
      <c r="BH118" s="228"/>
      <c r="BI118" s="228"/>
      <c r="BJ118" s="228"/>
      <c r="BK118" s="228"/>
      <c r="BL118" s="228"/>
      <c r="BM118" s="228"/>
      <c r="BN118" s="228"/>
      <c r="BO118" s="837" t="s">
        <v>435</v>
      </c>
      <c r="BP118" s="838"/>
      <c r="BQ118" s="857">
        <v>110285811</v>
      </c>
      <c r="BR118" s="858"/>
      <c r="BS118" s="858"/>
      <c r="BT118" s="858"/>
      <c r="BU118" s="858"/>
      <c r="BV118" s="858">
        <v>113494576</v>
      </c>
      <c r="BW118" s="858"/>
      <c r="BX118" s="858"/>
      <c r="BY118" s="858"/>
      <c r="BZ118" s="858"/>
      <c r="CA118" s="858">
        <v>112446190</v>
      </c>
      <c r="CB118" s="858"/>
      <c r="CC118" s="858"/>
      <c r="CD118" s="858"/>
      <c r="CE118" s="858"/>
      <c r="CF118" s="743"/>
      <c r="CG118" s="744"/>
      <c r="CH118" s="744"/>
      <c r="CI118" s="744"/>
      <c r="CJ118" s="841"/>
      <c r="CK118" s="917"/>
      <c r="CL118" s="866"/>
      <c r="CM118" s="803" t="s">
        <v>436</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433</v>
      </c>
      <c r="DH118" s="784"/>
      <c r="DI118" s="784"/>
      <c r="DJ118" s="784"/>
      <c r="DK118" s="785"/>
      <c r="DL118" s="786" t="s">
        <v>433</v>
      </c>
      <c r="DM118" s="784"/>
      <c r="DN118" s="784"/>
      <c r="DO118" s="784"/>
      <c r="DP118" s="785"/>
      <c r="DQ118" s="786" t="s">
        <v>433</v>
      </c>
      <c r="DR118" s="784"/>
      <c r="DS118" s="784"/>
      <c r="DT118" s="784"/>
      <c r="DU118" s="785"/>
      <c r="DV118" s="754" t="s">
        <v>433</v>
      </c>
      <c r="DW118" s="755"/>
      <c r="DX118" s="755"/>
      <c r="DY118" s="755"/>
      <c r="DZ118" s="756"/>
    </row>
    <row r="119" spans="1:130" s="197" customFormat="1" ht="26.25" customHeight="1">
      <c r="A119" s="863" t="s">
        <v>410</v>
      </c>
      <c r="B119" s="864"/>
      <c r="C119" s="869" t="s">
        <v>411</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v>59365</v>
      </c>
      <c r="AB119" s="873"/>
      <c r="AC119" s="873"/>
      <c r="AD119" s="873"/>
      <c r="AE119" s="874"/>
      <c r="AF119" s="875">
        <v>59365</v>
      </c>
      <c r="AG119" s="873"/>
      <c r="AH119" s="873"/>
      <c r="AI119" s="873"/>
      <c r="AJ119" s="874"/>
      <c r="AK119" s="875">
        <v>59365</v>
      </c>
      <c r="AL119" s="873"/>
      <c r="AM119" s="873"/>
      <c r="AN119" s="873"/>
      <c r="AO119" s="874"/>
      <c r="AP119" s="876">
        <v>0.2</v>
      </c>
      <c r="AQ119" s="877"/>
      <c r="AR119" s="877"/>
      <c r="AS119" s="877"/>
      <c r="AT119" s="878"/>
      <c r="AU119" s="879" t="s">
        <v>437</v>
      </c>
      <c r="AV119" s="880"/>
      <c r="AW119" s="880"/>
      <c r="AX119" s="880"/>
      <c r="AY119" s="881"/>
      <c r="AZ119" s="816" t="s">
        <v>438</v>
      </c>
      <c r="BA119" s="758"/>
      <c r="BB119" s="758"/>
      <c r="BC119" s="758"/>
      <c r="BD119" s="758"/>
      <c r="BE119" s="758"/>
      <c r="BF119" s="758"/>
      <c r="BG119" s="758"/>
      <c r="BH119" s="758"/>
      <c r="BI119" s="758"/>
      <c r="BJ119" s="758"/>
      <c r="BK119" s="758"/>
      <c r="BL119" s="758"/>
      <c r="BM119" s="758"/>
      <c r="BN119" s="758"/>
      <c r="BO119" s="758"/>
      <c r="BP119" s="759"/>
      <c r="BQ119" s="799">
        <v>12720767</v>
      </c>
      <c r="BR119" s="800"/>
      <c r="BS119" s="800"/>
      <c r="BT119" s="800"/>
      <c r="BU119" s="800"/>
      <c r="BV119" s="800">
        <v>14446126</v>
      </c>
      <c r="BW119" s="800"/>
      <c r="BX119" s="800"/>
      <c r="BY119" s="800"/>
      <c r="BZ119" s="800"/>
      <c r="CA119" s="800">
        <v>15458051</v>
      </c>
      <c r="CB119" s="800"/>
      <c r="CC119" s="800"/>
      <c r="CD119" s="800"/>
      <c r="CE119" s="800"/>
      <c r="CF119" s="861">
        <v>50.5</v>
      </c>
      <c r="CG119" s="862"/>
      <c r="CH119" s="862"/>
      <c r="CI119" s="862"/>
      <c r="CJ119" s="862"/>
      <c r="CK119" s="918"/>
      <c r="CL119" s="868"/>
      <c r="CM119" s="825" t="s">
        <v>439</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42086</v>
      </c>
      <c r="DH119" s="717"/>
      <c r="DI119" s="717"/>
      <c r="DJ119" s="717"/>
      <c r="DK119" s="718"/>
      <c r="DL119" s="719">
        <v>29395</v>
      </c>
      <c r="DM119" s="717"/>
      <c r="DN119" s="717"/>
      <c r="DO119" s="717"/>
      <c r="DP119" s="718"/>
      <c r="DQ119" s="719">
        <v>18259</v>
      </c>
      <c r="DR119" s="717"/>
      <c r="DS119" s="717"/>
      <c r="DT119" s="717"/>
      <c r="DU119" s="718"/>
      <c r="DV119" s="807">
        <v>0.1</v>
      </c>
      <c r="DW119" s="808"/>
      <c r="DX119" s="808"/>
      <c r="DY119" s="808"/>
      <c r="DZ119" s="809"/>
    </row>
    <row r="120" spans="1:130" s="197" customFormat="1" ht="26.25" customHeight="1">
      <c r="A120" s="865"/>
      <c r="B120" s="866"/>
      <c r="C120" s="803" t="s">
        <v>414</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433</v>
      </c>
      <c r="AB120" s="784"/>
      <c r="AC120" s="784"/>
      <c r="AD120" s="784"/>
      <c r="AE120" s="785"/>
      <c r="AF120" s="786" t="s">
        <v>433</v>
      </c>
      <c r="AG120" s="784"/>
      <c r="AH120" s="784"/>
      <c r="AI120" s="784"/>
      <c r="AJ120" s="785"/>
      <c r="AK120" s="786" t="s">
        <v>433</v>
      </c>
      <c r="AL120" s="784"/>
      <c r="AM120" s="784"/>
      <c r="AN120" s="784"/>
      <c r="AO120" s="785"/>
      <c r="AP120" s="754" t="s">
        <v>433</v>
      </c>
      <c r="AQ120" s="755"/>
      <c r="AR120" s="755"/>
      <c r="AS120" s="755"/>
      <c r="AT120" s="756"/>
      <c r="AU120" s="882"/>
      <c r="AV120" s="883"/>
      <c r="AW120" s="883"/>
      <c r="AX120" s="883"/>
      <c r="AY120" s="884"/>
      <c r="AZ120" s="767" t="s">
        <v>440</v>
      </c>
      <c r="BA120" s="768"/>
      <c r="BB120" s="768"/>
      <c r="BC120" s="768"/>
      <c r="BD120" s="768"/>
      <c r="BE120" s="768"/>
      <c r="BF120" s="768"/>
      <c r="BG120" s="768"/>
      <c r="BH120" s="768"/>
      <c r="BI120" s="768"/>
      <c r="BJ120" s="768"/>
      <c r="BK120" s="768"/>
      <c r="BL120" s="768"/>
      <c r="BM120" s="768"/>
      <c r="BN120" s="768"/>
      <c r="BO120" s="768"/>
      <c r="BP120" s="769"/>
      <c r="BQ120" s="770">
        <v>10626405</v>
      </c>
      <c r="BR120" s="771"/>
      <c r="BS120" s="771"/>
      <c r="BT120" s="771"/>
      <c r="BU120" s="771"/>
      <c r="BV120" s="771">
        <v>9224149</v>
      </c>
      <c r="BW120" s="771"/>
      <c r="BX120" s="771"/>
      <c r="BY120" s="771"/>
      <c r="BZ120" s="771"/>
      <c r="CA120" s="771">
        <v>9488428</v>
      </c>
      <c r="CB120" s="771"/>
      <c r="CC120" s="771"/>
      <c r="CD120" s="771"/>
      <c r="CE120" s="771"/>
      <c r="CF120" s="848">
        <v>31</v>
      </c>
      <c r="CG120" s="849"/>
      <c r="CH120" s="849"/>
      <c r="CI120" s="849"/>
      <c r="CJ120" s="849"/>
      <c r="CK120" s="850" t="s">
        <v>441</v>
      </c>
      <c r="CL120" s="810"/>
      <c r="CM120" s="810"/>
      <c r="CN120" s="810"/>
      <c r="CO120" s="811"/>
      <c r="CP120" s="854" t="s">
        <v>442</v>
      </c>
      <c r="CQ120" s="855"/>
      <c r="CR120" s="855"/>
      <c r="CS120" s="855"/>
      <c r="CT120" s="855"/>
      <c r="CU120" s="855"/>
      <c r="CV120" s="855"/>
      <c r="CW120" s="855"/>
      <c r="CX120" s="855"/>
      <c r="CY120" s="855"/>
      <c r="CZ120" s="855"/>
      <c r="DA120" s="855"/>
      <c r="DB120" s="855"/>
      <c r="DC120" s="855"/>
      <c r="DD120" s="855"/>
      <c r="DE120" s="855"/>
      <c r="DF120" s="856"/>
      <c r="DG120" s="799">
        <v>23448962</v>
      </c>
      <c r="DH120" s="800"/>
      <c r="DI120" s="800"/>
      <c r="DJ120" s="800"/>
      <c r="DK120" s="800"/>
      <c r="DL120" s="800">
        <v>22562190</v>
      </c>
      <c r="DM120" s="800"/>
      <c r="DN120" s="800"/>
      <c r="DO120" s="800"/>
      <c r="DP120" s="800"/>
      <c r="DQ120" s="800">
        <v>22239429</v>
      </c>
      <c r="DR120" s="800"/>
      <c r="DS120" s="800"/>
      <c r="DT120" s="800"/>
      <c r="DU120" s="800"/>
      <c r="DV120" s="801">
        <v>72.7</v>
      </c>
      <c r="DW120" s="801"/>
      <c r="DX120" s="801"/>
      <c r="DY120" s="801"/>
      <c r="DZ120" s="802"/>
    </row>
    <row r="121" spans="1:130" s="197" customFormat="1" ht="26.25" customHeight="1">
      <c r="A121" s="865"/>
      <c r="B121" s="866"/>
      <c r="C121" s="842" t="s">
        <v>443</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433</v>
      </c>
      <c r="AB121" s="784"/>
      <c r="AC121" s="784"/>
      <c r="AD121" s="784"/>
      <c r="AE121" s="785"/>
      <c r="AF121" s="786" t="s">
        <v>433</v>
      </c>
      <c r="AG121" s="784"/>
      <c r="AH121" s="784"/>
      <c r="AI121" s="784"/>
      <c r="AJ121" s="785"/>
      <c r="AK121" s="786" t="s">
        <v>433</v>
      </c>
      <c r="AL121" s="784"/>
      <c r="AM121" s="784"/>
      <c r="AN121" s="784"/>
      <c r="AO121" s="785"/>
      <c r="AP121" s="754" t="s">
        <v>433</v>
      </c>
      <c r="AQ121" s="755"/>
      <c r="AR121" s="755"/>
      <c r="AS121" s="755"/>
      <c r="AT121" s="756"/>
      <c r="AU121" s="882"/>
      <c r="AV121" s="883"/>
      <c r="AW121" s="883"/>
      <c r="AX121" s="883"/>
      <c r="AY121" s="884"/>
      <c r="AZ121" s="845" t="s">
        <v>444</v>
      </c>
      <c r="BA121" s="846"/>
      <c r="BB121" s="846"/>
      <c r="BC121" s="846"/>
      <c r="BD121" s="846"/>
      <c r="BE121" s="846"/>
      <c r="BF121" s="846"/>
      <c r="BG121" s="846"/>
      <c r="BH121" s="846"/>
      <c r="BI121" s="846"/>
      <c r="BJ121" s="846"/>
      <c r="BK121" s="846"/>
      <c r="BL121" s="846"/>
      <c r="BM121" s="846"/>
      <c r="BN121" s="846"/>
      <c r="BO121" s="846"/>
      <c r="BP121" s="847"/>
      <c r="BQ121" s="857">
        <v>66990660</v>
      </c>
      <c r="BR121" s="858"/>
      <c r="BS121" s="858"/>
      <c r="BT121" s="858"/>
      <c r="BU121" s="858"/>
      <c r="BV121" s="858">
        <v>70279535</v>
      </c>
      <c r="BW121" s="858"/>
      <c r="BX121" s="858"/>
      <c r="BY121" s="858"/>
      <c r="BZ121" s="858"/>
      <c r="CA121" s="858">
        <v>71875480</v>
      </c>
      <c r="CB121" s="858"/>
      <c r="CC121" s="858"/>
      <c r="CD121" s="858"/>
      <c r="CE121" s="858"/>
      <c r="CF121" s="859">
        <v>234.8</v>
      </c>
      <c r="CG121" s="860"/>
      <c r="CH121" s="860"/>
      <c r="CI121" s="860"/>
      <c r="CJ121" s="860"/>
      <c r="CK121" s="851"/>
      <c r="CL121" s="812"/>
      <c r="CM121" s="812"/>
      <c r="CN121" s="812"/>
      <c r="CO121" s="813"/>
      <c r="CP121" s="828" t="s">
        <v>445</v>
      </c>
      <c r="CQ121" s="829"/>
      <c r="CR121" s="829"/>
      <c r="CS121" s="829"/>
      <c r="CT121" s="829"/>
      <c r="CU121" s="829"/>
      <c r="CV121" s="829"/>
      <c r="CW121" s="829"/>
      <c r="CX121" s="829"/>
      <c r="CY121" s="829"/>
      <c r="CZ121" s="829"/>
      <c r="DA121" s="829"/>
      <c r="DB121" s="829"/>
      <c r="DC121" s="829"/>
      <c r="DD121" s="829"/>
      <c r="DE121" s="829"/>
      <c r="DF121" s="830"/>
      <c r="DG121" s="770">
        <v>4774757</v>
      </c>
      <c r="DH121" s="771"/>
      <c r="DI121" s="771"/>
      <c r="DJ121" s="771"/>
      <c r="DK121" s="771"/>
      <c r="DL121" s="771">
        <v>7670516</v>
      </c>
      <c r="DM121" s="771"/>
      <c r="DN121" s="771"/>
      <c r="DO121" s="771"/>
      <c r="DP121" s="771"/>
      <c r="DQ121" s="771">
        <v>10598692</v>
      </c>
      <c r="DR121" s="771"/>
      <c r="DS121" s="771"/>
      <c r="DT121" s="771"/>
      <c r="DU121" s="771"/>
      <c r="DV121" s="823">
        <v>34.6</v>
      </c>
      <c r="DW121" s="823"/>
      <c r="DX121" s="823"/>
      <c r="DY121" s="823"/>
      <c r="DZ121" s="824"/>
    </row>
    <row r="122" spans="1:130" s="197" customFormat="1" ht="26.25" customHeight="1">
      <c r="A122" s="865"/>
      <c r="B122" s="866"/>
      <c r="C122" s="803" t="s">
        <v>424</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433</v>
      </c>
      <c r="AB122" s="784"/>
      <c r="AC122" s="784"/>
      <c r="AD122" s="784"/>
      <c r="AE122" s="785"/>
      <c r="AF122" s="786" t="s">
        <v>433</v>
      </c>
      <c r="AG122" s="784"/>
      <c r="AH122" s="784"/>
      <c r="AI122" s="784"/>
      <c r="AJ122" s="785"/>
      <c r="AK122" s="786" t="s">
        <v>433</v>
      </c>
      <c r="AL122" s="784"/>
      <c r="AM122" s="784"/>
      <c r="AN122" s="784"/>
      <c r="AO122" s="785"/>
      <c r="AP122" s="754" t="s">
        <v>433</v>
      </c>
      <c r="AQ122" s="755"/>
      <c r="AR122" s="755"/>
      <c r="AS122" s="755"/>
      <c r="AT122" s="756"/>
      <c r="AU122" s="885"/>
      <c r="AV122" s="886"/>
      <c r="AW122" s="886"/>
      <c r="AX122" s="886"/>
      <c r="AY122" s="886"/>
      <c r="AZ122" s="228" t="s">
        <v>169</v>
      </c>
      <c r="BA122" s="228"/>
      <c r="BB122" s="228"/>
      <c r="BC122" s="228"/>
      <c r="BD122" s="228"/>
      <c r="BE122" s="228"/>
      <c r="BF122" s="228"/>
      <c r="BG122" s="228"/>
      <c r="BH122" s="228"/>
      <c r="BI122" s="228"/>
      <c r="BJ122" s="228"/>
      <c r="BK122" s="228"/>
      <c r="BL122" s="228"/>
      <c r="BM122" s="228"/>
      <c r="BN122" s="228"/>
      <c r="BO122" s="837" t="s">
        <v>446</v>
      </c>
      <c r="BP122" s="838"/>
      <c r="BQ122" s="839">
        <v>90337832</v>
      </c>
      <c r="BR122" s="840"/>
      <c r="BS122" s="840"/>
      <c r="BT122" s="840"/>
      <c r="BU122" s="840"/>
      <c r="BV122" s="840">
        <v>93949810</v>
      </c>
      <c r="BW122" s="840"/>
      <c r="BX122" s="840"/>
      <c r="BY122" s="840"/>
      <c r="BZ122" s="840"/>
      <c r="CA122" s="840">
        <v>96821959</v>
      </c>
      <c r="CB122" s="840"/>
      <c r="CC122" s="840"/>
      <c r="CD122" s="840"/>
      <c r="CE122" s="840"/>
      <c r="CF122" s="743"/>
      <c r="CG122" s="744"/>
      <c r="CH122" s="744"/>
      <c r="CI122" s="744"/>
      <c r="CJ122" s="841"/>
      <c r="CK122" s="851"/>
      <c r="CL122" s="812"/>
      <c r="CM122" s="812"/>
      <c r="CN122" s="812"/>
      <c r="CO122" s="813"/>
      <c r="CP122" s="828" t="s">
        <v>447</v>
      </c>
      <c r="CQ122" s="829"/>
      <c r="CR122" s="829"/>
      <c r="CS122" s="829"/>
      <c r="CT122" s="829"/>
      <c r="CU122" s="829"/>
      <c r="CV122" s="829"/>
      <c r="CW122" s="829"/>
      <c r="CX122" s="829"/>
      <c r="CY122" s="829"/>
      <c r="CZ122" s="829"/>
      <c r="DA122" s="829"/>
      <c r="DB122" s="829"/>
      <c r="DC122" s="829"/>
      <c r="DD122" s="829"/>
      <c r="DE122" s="829"/>
      <c r="DF122" s="830"/>
      <c r="DG122" s="770">
        <v>5584338</v>
      </c>
      <c r="DH122" s="771"/>
      <c r="DI122" s="771"/>
      <c r="DJ122" s="771"/>
      <c r="DK122" s="771"/>
      <c r="DL122" s="771">
        <v>5828428</v>
      </c>
      <c r="DM122" s="771"/>
      <c r="DN122" s="771"/>
      <c r="DO122" s="771"/>
      <c r="DP122" s="771"/>
      <c r="DQ122" s="771">
        <v>5678358</v>
      </c>
      <c r="DR122" s="771"/>
      <c r="DS122" s="771"/>
      <c r="DT122" s="771"/>
      <c r="DU122" s="771"/>
      <c r="DV122" s="823">
        <v>18.600000000000001</v>
      </c>
      <c r="DW122" s="823"/>
      <c r="DX122" s="823"/>
      <c r="DY122" s="823"/>
      <c r="DZ122" s="824"/>
    </row>
    <row r="123" spans="1:130" s="197" customFormat="1" ht="26.25" customHeight="1" thickBot="1">
      <c r="A123" s="865"/>
      <c r="B123" s="866"/>
      <c r="C123" s="803" t="s">
        <v>430</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36330</v>
      </c>
      <c r="AB123" s="784"/>
      <c r="AC123" s="784"/>
      <c r="AD123" s="784"/>
      <c r="AE123" s="785"/>
      <c r="AF123" s="786">
        <v>36330</v>
      </c>
      <c r="AG123" s="784"/>
      <c r="AH123" s="784"/>
      <c r="AI123" s="784"/>
      <c r="AJ123" s="785"/>
      <c r="AK123" s="786">
        <v>36330</v>
      </c>
      <c r="AL123" s="784"/>
      <c r="AM123" s="784"/>
      <c r="AN123" s="784"/>
      <c r="AO123" s="785"/>
      <c r="AP123" s="754">
        <v>0.1</v>
      </c>
      <c r="AQ123" s="755"/>
      <c r="AR123" s="755"/>
      <c r="AS123" s="755"/>
      <c r="AT123" s="756"/>
      <c r="AU123" s="834" t="s">
        <v>448</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65</v>
      </c>
      <c r="BR123" s="832"/>
      <c r="BS123" s="832"/>
      <c r="BT123" s="832"/>
      <c r="BU123" s="832"/>
      <c r="BV123" s="832">
        <v>63.2</v>
      </c>
      <c r="BW123" s="832"/>
      <c r="BX123" s="832"/>
      <c r="BY123" s="832"/>
      <c r="BZ123" s="832"/>
      <c r="CA123" s="832">
        <v>51</v>
      </c>
      <c r="CB123" s="832"/>
      <c r="CC123" s="832"/>
      <c r="CD123" s="832"/>
      <c r="CE123" s="832"/>
      <c r="CF123" s="730"/>
      <c r="CG123" s="731"/>
      <c r="CH123" s="731"/>
      <c r="CI123" s="731"/>
      <c r="CJ123" s="833"/>
      <c r="CK123" s="851"/>
      <c r="CL123" s="812"/>
      <c r="CM123" s="812"/>
      <c r="CN123" s="812"/>
      <c r="CO123" s="813"/>
      <c r="CP123" s="828" t="s">
        <v>389</v>
      </c>
      <c r="CQ123" s="829"/>
      <c r="CR123" s="829"/>
      <c r="CS123" s="829"/>
      <c r="CT123" s="829"/>
      <c r="CU123" s="829"/>
      <c r="CV123" s="829"/>
      <c r="CW123" s="829"/>
      <c r="CX123" s="829"/>
      <c r="CY123" s="829"/>
      <c r="CZ123" s="829"/>
      <c r="DA123" s="829"/>
      <c r="DB123" s="829"/>
      <c r="DC123" s="829"/>
      <c r="DD123" s="829"/>
      <c r="DE123" s="829"/>
      <c r="DF123" s="830"/>
      <c r="DG123" s="783">
        <v>1238441</v>
      </c>
      <c r="DH123" s="784"/>
      <c r="DI123" s="784"/>
      <c r="DJ123" s="784"/>
      <c r="DK123" s="785"/>
      <c r="DL123" s="786">
        <v>1146862</v>
      </c>
      <c r="DM123" s="784"/>
      <c r="DN123" s="784"/>
      <c r="DO123" s="784"/>
      <c r="DP123" s="785"/>
      <c r="DQ123" s="786">
        <v>1022550</v>
      </c>
      <c r="DR123" s="784"/>
      <c r="DS123" s="784"/>
      <c r="DT123" s="784"/>
      <c r="DU123" s="785"/>
      <c r="DV123" s="754">
        <v>3.3</v>
      </c>
      <c r="DW123" s="755"/>
      <c r="DX123" s="755"/>
      <c r="DY123" s="755"/>
      <c r="DZ123" s="756"/>
    </row>
    <row r="124" spans="1:130" s="197" customFormat="1" ht="26.25" customHeight="1">
      <c r="A124" s="865"/>
      <c r="B124" s="866"/>
      <c r="C124" s="803" t="s">
        <v>434</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112</v>
      </c>
      <c r="AB124" s="784"/>
      <c r="AC124" s="784"/>
      <c r="AD124" s="784"/>
      <c r="AE124" s="785"/>
      <c r="AF124" s="786" t="s">
        <v>112</v>
      </c>
      <c r="AG124" s="784"/>
      <c r="AH124" s="784"/>
      <c r="AI124" s="784"/>
      <c r="AJ124" s="785"/>
      <c r="AK124" s="786" t="s">
        <v>112</v>
      </c>
      <c r="AL124" s="784"/>
      <c r="AM124" s="784"/>
      <c r="AN124" s="784"/>
      <c r="AO124" s="785"/>
      <c r="AP124" s="754" t="s">
        <v>112</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449</v>
      </c>
      <c r="CQ124" s="829"/>
      <c r="CR124" s="829"/>
      <c r="CS124" s="829"/>
      <c r="CT124" s="829"/>
      <c r="CU124" s="829"/>
      <c r="CV124" s="829"/>
      <c r="CW124" s="829"/>
      <c r="CX124" s="829"/>
      <c r="CY124" s="829"/>
      <c r="CZ124" s="829"/>
      <c r="DA124" s="829"/>
      <c r="DB124" s="829"/>
      <c r="DC124" s="829"/>
      <c r="DD124" s="829"/>
      <c r="DE124" s="829"/>
      <c r="DF124" s="830"/>
      <c r="DG124" s="716">
        <v>750945</v>
      </c>
      <c r="DH124" s="717"/>
      <c r="DI124" s="717"/>
      <c r="DJ124" s="717"/>
      <c r="DK124" s="718"/>
      <c r="DL124" s="719">
        <v>733299</v>
      </c>
      <c r="DM124" s="717"/>
      <c r="DN124" s="717"/>
      <c r="DO124" s="717"/>
      <c r="DP124" s="718"/>
      <c r="DQ124" s="719">
        <v>328303</v>
      </c>
      <c r="DR124" s="717"/>
      <c r="DS124" s="717"/>
      <c r="DT124" s="717"/>
      <c r="DU124" s="718"/>
      <c r="DV124" s="807">
        <v>1.1000000000000001</v>
      </c>
      <c r="DW124" s="808"/>
      <c r="DX124" s="808"/>
      <c r="DY124" s="808"/>
      <c r="DZ124" s="809"/>
    </row>
    <row r="125" spans="1:130" s="197" customFormat="1" ht="26.25" customHeight="1" thickBot="1">
      <c r="A125" s="865"/>
      <c r="B125" s="866"/>
      <c r="C125" s="803" t="s">
        <v>436</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112</v>
      </c>
      <c r="AB125" s="784"/>
      <c r="AC125" s="784"/>
      <c r="AD125" s="784"/>
      <c r="AE125" s="785"/>
      <c r="AF125" s="786" t="s">
        <v>112</v>
      </c>
      <c r="AG125" s="784"/>
      <c r="AH125" s="784"/>
      <c r="AI125" s="784"/>
      <c r="AJ125" s="785"/>
      <c r="AK125" s="786" t="s">
        <v>112</v>
      </c>
      <c r="AL125" s="784"/>
      <c r="AM125" s="784"/>
      <c r="AN125" s="784"/>
      <c r="AO125" s="785"/>
      <c r="AP125" s="754" t="s">
        <v>112</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450</v>
      </c>
      <c r="CL125" s="810"/>
      <c r="CM125" s="810"/>
      <c r="CN125" s="810"/>
      <c r="CO125" s="811"/>
      <c r="CP125" s="816" t="s">
        <v>451</v>
      </c>
      <c r="CQ125" s="758"/>
      <c r="CR125" s="758"/>
      <c r="CS125" s="758"/>
      <c r="CT125" s="758"/>
      <c r="CU125" s="758"/>
      <c r="CV125" s="758"/>
      <c r="CW125" s="758"/>
      <c r="CX125" s="758"/>
      <c r="CY125" s="758"/>
      <c r="CZ125" s="758"/>
      <c r="DA125" s="758"/>
      <c r="DB125" s="758"/>
      <c r="DC125" s="758"/>
      <c r="DD125" s="758"/>
      <c r="DE125" s="758"/>
      <c r="DF125" s="759"/>
      <c r="DG125" s="799" t="s">
        <v>112</v>
      </c>
      <c r="DH125" s="800"/>
      <c r="DI125" s="800"/>
      <c r="DJ125" s="800"/>
      <c r="DK125" s="800"/>
      <c r="DL125" s="800" t="s">
        <v>112</v>
      </c>
      <c r="DM125" s="800"/>
      <c r="DN125" s="800"/>
      <c r="DO125" s="800"/>
      <c r="DP125" s="800"/>
      <c r="DQ125" s="800" t="s">
        <v>112</v>
      </c>
      <c r="DR125" s="800"/>
      <c r="DS125" s="800"/>
      <c r="DT125" s="800"/>
      <c r="DU125" s="800"/>
      <c r="DV125" s="801" t="s">
        <v>112</v>
      </c>
      <c r="DW125" s="801"/>
      <c r="DX125" s="801"/>
      <c r="DY125" s="801"/>
      <c r="DZ125" s="802"/>
    </row>
    <row r="126" spans="1:130" s="197" customFormat="1" ht="26.25" customHeight="1">
      <c r="A126" s="865"/>
      <c r="B126" s="866"/>
      <c r="C126" s="803" t="s">
        <v>439</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13618</v>
      </c>
      <c r="AB126" s="784"/>
      <c r="AC126" s="784"/>
      <c r="AD126" s="784"/>
      <c r="AE126" s="785"/>
      <c r="AF126" s="786">
        <v>13618</v>
      </c>
      <c r="AG126" s="784"/>
      <c r="AH126" s="784"/>
      <c r="AI126" s="784"/>
      <c r="AJ126" s="785"/>
      <c r="AK126" s="786">
        <v>11135</v>
      </c>
      <c r="AL126" s="784"/>
      <c r="AM126" s="784"/>
      <c r="AN126" s="784"/>
      <c r="AO126" s="785"/>
      <c r="AP126" s="754">
        <v>0</v>
      </c>
      <c r="AQ126" s="755"/>
      <c r="AR126" s="755"/>
      <c r="AS126" s="755"/>
      <c r="AT126" s="756"/>
      <c r="AU126" s="233"/>
      <c r="AV126" s="233"/>
      <c r="AW126" s="233"/>
      <c r="AX126" s="806" t="s">
        <v>452</v>
      </c>
      <c r="AY126" s="764"/>
      <c r="AZ126" s="764"/>
      <c r="BA126" s="764"/>
      <c r="BB126" s="764"/>
      <c r="BC126" s="764"/>
      <c r="BD126" s="764"/>
      <c r="BE126" s="765"/>
      <c r="BF126" s="763" t="s">
        <v>453</v>
      </c>
      <c r="BG126" s="764"/>
      <c r="BH126" s="764"/>
      <c r="BI126" s="764"/>
      <c r="BJ126" s="764"/>
      <c r="BK126" s="764"/>
      <c r="BL126" s="765"/>
      <c r="BM126" s="763" t="s">
        <v>454</v>
      </c>
      <c r="BN126" s="764"/>
      <c r="BO126" s="764"/>
      <c r="BP126" s="764"/>
      <c r="BQ126" s="764"/>
      <c r="BR126" s="764"/>
      <c r="BS126" s="765"/>
      <c r="BT126" s="763" t="s">
        <v>455</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456</v>
      </c>
      <c r="CQ126" s="768"/>
      <c r="CR126" s="768"/>
      <c r="CS126" s="768"/>
      <c r="CT126" s="768"/>
      <c r="CU126" s="768"/>
      <c r="CV126" s="768"/>
      <c r="CW126" s="768"/>
      <c r="CX126" s="768"/>
      <c r="CY126" s="768"/>
      <c r="CZ126" s="768"/>
      <c r="DA126" s="768"/>
      <c r="DB126" s="768"/>
      <c r="DC126" s="768"/>
      <c r="DD126" s="768"/>
      <c r="DE126" s="768"/>
      <c r="DF126" s="769"/>
      <c r="DG126" s="770">
        <v>296666</v>
      </c>
      <c r="DH126" s="771"/>
      <c r="DI126" s="771"/>
      <c r="DJ126" s="771"/>
      <c r="DK126" s="771"/>
      <c r="DL126" s="771" t="s">
        <v>112</v>
      </c>
      <c r="DM126" s="771"/>
      <c r="DN126" s="771"/>
      <c r="DO126" s="771"/>
      <c r="DP126" s="771"/>
      <c r="DQ126" s="771">
        <v>140402</v>
      </c>
      <c r="DR126" s="771"/>
      <c r="DS126" s="771"/>
      <c r="DT126" s="771"/>
      <c r="DU126" s="771"/>
      <c r="DV126" s="823">
        <v>0.5</v>
      </c>
      <c r="DW126" s="823"/>
      <c r="DX126" s="823"/>
      <c r="DY126" s="823"/>
      <c r="DZ126" s="824"/>
    </row>
    <row r="127" spans="1:130" s="197" customFormat="1" ht="26.25" customHeight="1" thickBot="1">
      <c r="A127" s="867"/>
      <c r="B127" s="868"/>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3705</v>
      </c>
      <c r="AB127" s="784"/>
      <c r="AC127" s="784"/>
      <c r="AD127" s="784"/>
      <c r="AE127" s="785"/>
      <c r="AF127" s="786">
        <v>2425</v>
      </c>
      <c r="AG127" s="784"/>
      <c r="AH127" s="784"/>
      <c r="AI127" s="784"/>
      <c r="AJ127" s="785"/>
      <c r="AK127" s="786">
        <v>2265</v>
      </c>
      <c r="AL127" s="784"/>
      <c r="AM127" s="784"/>
      <c r="AN127" s="784"/>
      <c r="AO127" s="785"/>
      <c r="AP127" s="754">
        <v>0</v>
      </c>
      <c r="AQ127" s="755"/>
      <c r="AR127" s="755"/>
      <c r="AS127" s="755"/>
      <c r="AT127" s="756"/>
      <c r="AU127" s="233"/>
      <c r="AV127" s="233"/>
      <c r="AW127" s="233"/>
      <c r="AX127" s="757" t="s">
        <v>458</v>
      </c>
      <c r="AY127" s="758"/>
      <c r="AZ127" s="758"/>
      <c r="BA127" s="758"/>
      <c r="BB127" s="758"/>
      <c r="BC127" s="758"/>
      <c r="BD127" s="758"/>
      <c r="BE127" s="759"/>
      <c r="BF127" s="760" t="s">
        <v>112</v>
      </c>
      <c r="BG127" s="761"/>
      <c r="BH127" s="761"/>
      <c r="BI127" s="761"/>
      <c r="BJ127" s="761"/>
      <c r="BK127" s="761"/>
      <c r="BL127" s="762"/>
      <c r="BM127" s="760">
        <v>11.55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459</v>
      </c>
      <c r="CQ127" s="752"/>
      <c r="CR127" s="752"/>
      <c r="CS127" s="752"/>
      <c r="CT127" s="752"/>
      <c r="CU127" s="752"/>
      <c r="CV127" s="752"/>
      <c r="CW127" s="752"/>
      <c r="CX127" s="752"/>
      <c r="CY127" s="752"/>
      <c r="CZ127" s="752"/>
      <c r="DA127" s="752"/>
      <c r="DB127" s="752"/>
      <c r="DC127" s="752"/>
      <c r="DD127" s="752"/>
      <c r="DE127" s="752"/>
      <c r="DF127" s="753"/>
      <c r="DG127" s="819">
        <v>10919</v>
      </c>
      <c r="DH127" s="820"/>
      <c r="DI127" s="820"/>
      <c r="DJ127" s="820"/>
      <c r="DK127" s="820"/>
      <c r="DL127" s="820">
        <v>18206</v>
      </c>
      <c r="DM127" s="820"/>
      <c r="DN127" s="820"/>
      <c r="DO127" s="820"/>
      <c r="DP127" s="820"/>
      <c r="DQ127" s="820">
        <v>18363</v>
      </c>
      <c r="DR127" s="820"/>
      <c r="DS127" s="820"/>
      <c r="DT127" s="820"/>
      <c r="DU127" s="820"/>
      <c r="DV127" s="821">
        <v>0.1</v>
      </c>
      <c r="DW127" s="821"/>
      <c r="DX127" s="821"/>
      <c r="DY127" s="821"/>
      <c r="DZ127" s="822"/>
    </row>
    <row r="128" spans="1:130" s="197" customFormat="1" ht="26.25" customHeight="1">
      <c r="A128" s="795" t="s">
        <v>460</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461</v>
      </c>
      <c r="X128" s="797"/>
      <c r="Y128" s="797"/>
      <c r="Z128" s="798"/>
      <c r="AA128" s="723">
        <v>824501</v>
      </c>
      <c r="AB128" s="724"/>
      <c r="AC128" s="724"/>
      <c r="AD128" s="724"/>
      <c r="AE128" s="725"/>
      <c r="AF128" s="726">
        <v>698625</v>
      </c>
      <c r="AG128" s="724"/>
      <c r="AH128" s="724"/>
      <c r="AI128" s="724"/>
      <c r="AJ128" s="725"/>
      <c r="AK128" s="726">
        <v>829570</v>
      </c>
      <c r="AL128" s="724"/>
      <c r="AM128" s="724"/>
      <c r="AN128" s="724"/>
      <c r="AO128" s="725"/>
      <c r="AP128" s="727"/>
      <c r="AQ128" s="728"/>
      <c r="AR128" s="728"/>
      <c r="AS128" s="728"/>
      <c r="AT128" s="729"/>
      <c r="AU128" s="235"/>
      <c r="AV128" s="235"/>
      <c r="AW128" s="235"/>
      <c r="AX128" s="772" t="s">
        <v>462</v>
      </c>
      <c r="AY128" s="768"/>
      <c r="AZ128" s="768"/>
      <c r="BA128" s="768"/>
      <c r="BB128" s="768"/>
      <c r="BC128" s="768"/>
      <c r="BD128" s="768"/>
      <c r="BE128" s="769"/>
      <c r="BF128" s="790" t="s">
        <v>112</v>
      </c>
      <c r="BG128" s="791"/>
      <c r="BH128" s="791"/>
      <c r="BI128" s="791"/>
      <c r="BJ128" s="791"/>
      <c r="BK128" s="791"/>
      <c r="BL128" s="792"/>
      <c r="BM128" s="790">
        <v>16.55</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778" t="s">
        <v>90</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463</v>
      </c>
      <c r="X129" s="781"/>
      <c r="Y129" s="781"/>
      <c r="Z129" s="782"/>
      <c r="AA129" s="783">
        <v>36400179</v>
      </c>
      <c r="AB129" s="784"/>
      <c r="AC129" s="784"/>
      <c r="AD129" s="784"/>
      <c r="AE129" s="785"/>
      <c r="AF129" s="786">
        <v>36766570</v>
      </c>
      <c r="AG129" s="784"/>
      <c r="AH129" s="784"/>
      <c r="AI129" s="784"/>
      <c r="AJ129" s="785"/>
      <c r="AK129" s="786">
        <v>36787884</v>
      </c>
      <c r="AL129" s="784"/>
      <c r="AM129" s="784"/>
      <c r="AN129" s="784"/>
      <c r="AO129" s="785"/>
      <c r="AP129" s="787"/>
      <c r="AQ129" s="788"/>
      <c r="AR129" s="788"/>
      <c r="AS129" s="788"/>
      <c r="AT129" s="789"/>
      <c r="AU129" s="235"/>
      <c r="AV129" s="235"/>
      <c r="AW129" s="235"/>
      <c r="AX129" s="772" t="s">
        <v>464</v>
      </c>
      <c r="AY129" s="768"/>
      <c r="AZ129" s="768"/>
      <c r="BA129" s="768"/>
      <c r="BB129" s="768"/>
      <c r="BC129" s="768"/>
      <c r="BD129" s="768"/>
      <c r="BE129" s="769"/>
      <c r="BF129" s="773">
        <v>10.199999999999999</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778" t="s">
        <v>465</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466</v>
      </c>
      <c r="X130" s="781"/>
      <c r="Y130" s="781"/>
      <c r="Z130" s="782"/>
      <c r="AA130" s="783">
        <v>5715698</v>
      </c>
      <c r="AB130" s="784"/>
      <c r="AC130" s="784"/>
      <c r="AD130" s="784"/>
      <c r="AE130" s="785"/>
      <c r="AF130" s="786">
        <v>5881481</v>
      </c>
      <c r="AG130" s="784"/>
      <c r="AH130" s="784"/>
      <c r="AI130" s="784"/>
      <c r="AJ130" s="785"/>
      <c r="AK130" s="786">
        <v>6177442</v>
      </c>
      <c r="AL130" s="784"/>
      <c r="AM130" s="784"/>
      <c r="AN130" s="784"/>
      <c r="AO130" s="785"/>
      <c r="AP130" s="787"/>
      <c r="AQ130" s="788"/>
      <c r="AR130" s="788"/>
      <c r="AS130" s="788"/>
      <c r="AT130" s="789"/>
      <c r="AU130" s="235"/>
      <c r="AV130" s="235"/>
      <c r="AW130" s="235"/>
      <c r="AX130" s="751" t="s">
        <v>467</v>
      </c>
      <c r="AY130" s="752"/>
      <c r="AZ130" s="752"/>
      <c r="BA130" s="752"/>
      <c r="BB130" s="752"/>
      <c r="BC130" s="752"/>
      <c r="BD130" s="752"/>
      <c r="BE130" s="753"/>
      <c r="BF130" s="705">
        <v>51</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468</v>
      </c>
      <c r="X131" s="714"/>
      <c r="Y131" s="714"/>
      <c r="Z131" s="715"/>
      <c r="AA131" s="716">
        <v>30684481</v>
      </c>
      <c r="AB131" s="717"/>
      <c r="AC131" s="717"/>
      <c r="AD131" s="717"/>
      <c r="AE131" s="718"/>
      <c r="AF131" s="719">
        <v>30885089</v>
      </c>
      <c r="AG131" s="717"/>
      <c r="AH131" s="717"/>
      <c r="AI131" s="717"/>
      <c r="AJ131" s="718"/>
      <c r="AK131" s="719">
        <v>30610442</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33" t="s">
        <v>469</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470</v>
      </c>
      <c r="W132" s="737"/>
      <c r="X132" s="737"/>
      <c r="Y132" s="737"/>
      <c r="Z132" s="738"/>
      <c r="AA132" s="739">
        <v>10.75317194</v>
      </c>
      <c r="AB132" s="740"/>
      <c r="AC132" s="740"/>
      <c r="AD132" s="740"/>
      <c r="AE132" s="741"/>
      <c r="AF132" s="742">
        <v>10.68166907</v>
      </c>
      <c r="AG132" s="740"/>
      <c r="AH132" s="740"/>
      <c r="AI132" s="740"/>
      <c r="AJ132" s="741"/>
      <c r="AK132" s="742">
        <v>9.457011434</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471</v>
      </c>
      <c r="W133" s="746"/>
      <c r="X133" s="746"/>
      <c r="Y133" s="746"/>
      <c r="Z133" s="747"/>
      <c r="AA133" s="748">
        <v>12.8</v>
      </c>
      <c r="AB133" s="749"/>
      <c r="AC133" s="749"/>
      <c r="AD133" s="749"/>
      <c r="AE133" s="750"/>
      <c r="AF133" s="748">
        <v>11.6</v>
      </c>
      <c r="AG133" s="749"/>
      <c r="AH133" s="749"/>
      <c r="AI133" s="749"/>
      <c r="AJ133" s="750"/>
      <c r="AK133" s="748">
        <v>10.199999999999999</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979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heetViews>
  <sheetFormatPr defaultColWidth="0" defaultRowHeight="13.5" customHeight="1" zeroHeight="1"/>
  <cols>
    <col min="1" max="36" width="9" style="242" customWidth="1"/>
    <col min="37" max="16384" width="9" style="241" hidden="1"/>
  </cols>
  <sheetData>
    <row r="1" spans="1:36">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1:36"/>
    <row r="3" spans="1:36"/>
    <row r="4" spans="1:36"/>
    <row r="5" spans="1:36"/>
    <row r="6" spans="1:36"/>
    <row r="7" spans="1:36"/>
    <row r="8" spans="1:36"/>
    <row r="9" spans="1:36"/>
    <row r="10" spans="1:36"/>
    <row r="11" spans="1:36"/>
    <row r="12" spans="1:36"/>
    <row r="13" spans="1:36"/>
    <row r="14" spans="1:36"/>
    <row r="15" spans="1:36"/>
    <row r="16" spans="1: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979D"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2:34">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row r="3" spans="2:34"/>
    <row r="4" spans="2:34">
      <c r="R4" s="241"/>
      <c r="S4" s="241"/>
      <c r="T4" s="241"/>
      <c r="U4" s="241"/>
      <c r="V4" s="241"/>
      <c r="W4" s="241"/>
      <c r="X4" s="241"/>
      <c r="Y4" s="241"/>
      <c r="Z4" s="241"/>
      <c r="AA4" s="241"/>
      <c r="AB4" s="241"/>
      <c r="AC4" s="241"/>
      <c r="AD4" s="241"/>
      <c r="AE4" s="241"/>
      <c r="AF4" s="241"/>
      <c r="AG4" s="241"/>
      <c r="AH4" s="241"/>
    </row>
    <row r="5" spans="2:34">
      <c r="R5" s="241"/>
      <c r="S5" s="241"/>
      <c r="T5" s="241"/>
      <c r="U5" s="241"/>
      <c r="V5" s="241"/>
      <c r="W5" s="241"/>
      <c r="X5" s="241"/>
      <c r="Y5" s="241"/>
      <c r="Z5" s="241"/>
      <c r="AA5" s="241"/>
      <c r="AB5" s="241"/>
      <c r="AC5" s="241"/>
      <c r="AD5" s="241"/>
      <c r="AE5" s="241"/>
      <c r="AF5" s="241"/>
      <c r="AG5" s="241"/>
      <c r="AH5" s="241"/>
    </row>
    <row r="6" spans="2:34"/>
    <row r="7" spans="2:34"/>
    <row r="8" spans="2:34"/>
    <row r="9" spans="2:34"/>
    <row r="10" spans="2:34"/>
    <row r="11" spans="2:34"/>
    <row r="12" spans="2:34"/>
    <row r="13" spans="2:34"/>
    <row r="14" spans="2:34"/>
    <row r="15" spans="2:34"/>
    <row r="16" spans="2: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979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472</v>
      </c>
      <c r="B5" s="246"/>
      <c r="C5" s="246"/>
      <c r="D5" s="246"/>
      <c r="E5" s="246"/>
      <c r="F5" s="246"/>
      <c r="G5" s="246"/>
      <c r="H5" s="246"/>
      <c r="I5" s="246"/>
      <c r="J5" s="246"/>
      <c r="K5" s="246"/>
      <c r="L5" s="246"/>
      <c r="M5" s="246"/>
      <c r="N5" s="246"/>
      <c r="O5" s="247"/>
    </row>
    <row r="6" spans="1:16">
      <c r="A6" s="248"/>
      <c r="B6" s="244"/>
      <c r="C6" s="244"/>
      <c r="D6" s="244"/>
      <c r="E6" s="244"/>
      <c r="F6" s="244"/>
      <c r="G6" s="249" t="s">
        <v>473</v>
      </c>
      <c r="H6" s="249"/>
      <c r="I6" s="249"/>
      <c r="J6" s="249"/>
      <c r="K6" s="244"/>
      <c r="L6" s="244"/>
      <c r="M6" s="244"/>
      <c r="N6" s="244"/>
    </row>
    <row r="7" spans="1:16">
      <c r="A7" s="248"/>
      <c r="B7" s="244"/>
      <c r="C7" s="244"/>
      <c r="D7" s="244"/>
      <c r="E7" s="244"/>
      <c r="F7" s="244"/>
      <c r="G7" s="251"/>
      <c r="H7" s="252"/>
      <c r="I7" s="252"/>
      <c r="J7" s="253"/>
      <c r="K7" s="1119" t="s">
        <v>474</v>
      </c>
      <c r="L7" s="254"/>
      <c r="M7" s="255" t="s">
        <v>475</v>
      </c>
      <c r="N7" s="256"/>
    </row>
    <row r="8" spans="1:16">
      <c r="A8" s="248"/>
      <c r="B8" s="244"/>
      <c r="C8" s="244"/>
      <c r="D8" s="244"/>
      <c r="E8" s="244"/>
      <c r="F8" s="244"/>
      <c r="G8" s="257"/>
      <c r="H8" s="258"/>
      <c r="I8" s="258"/>
      <c r="J8" s="259"/>
      <c r="K8" s="1120"/>
      <c r="L8" s="260" t="s">
        <v>476</v>
      </c>
      <c r="M8" s="261" t="s">
        <v>477</v>
      </c>
      <c r="N8" s="262" t="s">
        <v>478</v>
      </c>
    </row>
    <row r="9" spans="1:16">
      <c r="A9" s="248"/>
      <c r="B9" s="244"/>
      <c r="C9" s="244"/>
      <c r="D9" s="244"/>
      <c r="E9" s="244"/>
      <c r="F9" s="244"/>
      <c r="G9" s="1133" t="s">
        <v>479</v>
      </c>
      <c r="H9" s="1134"/>
      <c r="I9" s="1134"/>
      <c r="J9" s="1135"/>
      <c r="K9" s="263">
        <v>7834444</v>
      </c>
      <c r="L9" s="264">
        <v>58136</v>
      </c>
      <c r="M9" s="265">
        <v>58961</v>
      </c>
      <c r="N9" s="266">
        <v>-1.4</v>
      </c>
    </row>
    <row r="10" spans="1:16">
      <c r="A10" s="248"/>
      <c r="B10" s="244"/>
      <c r="C10" s="244"/>
      <c r="D10" s="244"/>
      <c r="E10" s="244"/>
      <c r="F10" s="244"/>
      <c r="G10" s="1133" t="s">
        <v>480</v>
      </c>
      <c r="H10" s="1134"/>
      <c r="I10" s="1134"/>
      <c r="J10" s="1135"/>
      <c r="K10" s="267">
        <v>1047282</v>
      </c>
      <c r="L10" s="268">
        <v>7771</v>
      </c>
      <c r="M10" s="269">
        <v>3996</v>
      </c>
      <c r="N10" s="270">
        <v>94.5</v>
      </c>
    </row>
    <row r="11" spans="1:16" ht="13.5" customHeight="1">
      <c r="A11" s="248"/>
      <c r="B11" s="244"/>
      <c r="C11" s="244"/>
      <c r="D11" s="244"/>
      <c r="E11" s="244"/>
      <c r="F11" s="244"/>
      <c r="G11" s="1133" t="s">
        <v>481</v>
      </c>
      <c r="H11" s="1134"/>
      <c r="I11" s="1134"/>
      <c r="J11" s="1135"/>
      <c r="K11" s="267">
        <v>1745555</v>
      </c>
      <c r="L11" s="268">
        <v>12953</v>
      </c>
      <c r="M11" s="269">
        <v>3773</v>
      </c>
      <c r="N11" s="270">
        <v>243.3</v>
      </c>
    </row>
    <row r="12" spans="1:16" ht="13.5" customHeight="1">
      <c r="A12" s="248"/>
      <c r="B12" s="244"/>
      <c r="C12" s="244"/>
      <c r="D12" s="244"/>
      <c r="E12" s="244"/>
      <c r="F12" s="244"/>
      <c r="G12" s="1133" t="s">
        <v>482</v>
      </c>
      <c r="H12" s="1134"/>
      <c r="I12" s="1134"/>
      <c r="J12" s="1135"/>
      <c r="K12" s="267">
        <v>388425</v>
      </c>
      <c r="L12" s="268">
        <v>2882</v>
      </c>
      <c r="M12" s="269">
        <v>594</v>
      </c>
      <c r="N12" s="270">
        <v>385.2</v>
      </c>
    </row>
    <row r="13" spans="1:16" ht="13.5" customHeight="1">
      <c r="A13" s="248"/>
      <c r="B13" s="244"/>
      <c r="C13" s="244"/>
      <c r="D13" s="244"/>
      <c r="E13" s="244"/>
      <c r="F13" s="244"/>
      <c r="G13" s="1133" t="s">
        <v>483</v>
      </c>
      <c r="H13" s="1134"/>
      <c r="I13" s="1134"/>
      <c r="J13" s="1135"/>
      <c r="K13" s="267" t="s">
        <v>484</v>
      </c>
      <c r="L13" s="268" t="s">
        <v>484</v>
      </c>
      <c r="M13" s="269">
        <v>1</v>
      </c>
      <c r="N13" s="270" t="s">
        <v>484</v>
      </c>
    </row>
    <row r="14" spans="1:16" ht="13.5" customHeight="1">
      <c r="A14" s="248"/>
      <c r="B14" s="244"/>
      <c r="C14" s="244"/>
      <c r="D14" s="244"/>
      <c r="E14" s="244"/>
      <c r="F14" s="244"/>
      <c r="G14" s="1133" t="s">
        <v>485</v>
      </c>
      <c r="H14" s="1134"/>
      <c r="I14" s="1134"/>
      <c r="J14" s="1135"/>
      <c r="K14" s="267">
        <v>263193</v>
      </c>
      <c r="L14" s="268">
        <v>1953</v>
      </c>
      <c r="M14" s="269">
        <v>2438</v>
      </c>
      <c r="N14" s="270">
        <v>-19.899999999999999</v>
      </c>
    </row>
    <row r="15" spans="1:16" ht="13.5" customHeight="1">
      <c r="A15" s="248"/>
      <c r="B15" s="244"/>
      <c r="C15" s="244"/>
      <c r="D15" s="244"/>
      <c r="E15" s="244"/>
      <c r="F15" s="244"/>
      <c r="G15" s="1133" t="s">
        <v>486</v>
      </c>
      <c r="H15" s="1134"/>
      <c r="I15" s="1134"/>
      <c r="J15" s="1135"/>
      <c r="K15" s="267">
        <v>164265</v>
      </c>
      <c r="L15" s="268">
        <v>1219</v>
      </c>
      <c r="M15" s="269">
        <v>1435</v>
      </c>
      <c r="N15" s="270">
        <v>-15.1</v>
      </c>
    </row>
    <row r="16" spans="1:16">
      <c r="A16" s="248"/>
      <c r="B16" s="244"/>
      <c r="C16" s="244"/>
      <c r="D16" s="244"/>
      <c r="E16" s="244"/>
      <c r="F16" s="244"/>
      <c r="G16" s="1136" t="s">
        <v>487</v>
      </c>
      <c r="H16" s="1137"/>
      <c r="I16" s="1137"/>
      <c r="J16" s="1138"/>
      <c r="K16" s="268">
        <v>-850206</v>
      </c>
      <c r="L16" s="268">
        <v>-6309</v>
      </c>
      <c r="M16" s="269">
        <v>-6041</v>
      </c>
      <c r="N16" s="270">
        <v>4.4000000000000004</v>
      </c>
    </row>
    <row r="17" spans="1:16">
      <c r="A17" s="248"/>
      <c r="B17" s="244"/>
      <c r="C17" s="244"/>
      <c r="D17" s="244"/>
      <c r="E17" s="244"/>
      <c r="F17" s="244"/>
      <c r="G17" s="1136" t="s">
        <v>169</v>
      </c>
      <c r="H17" s="1137"/>
      <c r="I17" s="1137"/>
      <c r="J17" s="1138"/>
      <c r="K17" s="268">
        <v>10592958</v>
      </c>
      <c r="L17" s="268">
        <v>78606</v>
      </c>
      <c r="M17" s="269">
        <v>65157</v>
      </c>
      <c r="N17" s="270">
        <v>20.6</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488</v>
      </c>
      <c r="H19" s="244"/>
      <c r="I19" s="244"/>
      <c r="J19" s="244"/>
      <c r="K19" s="244"/>
      <c r="L19" s="244"/>
      <c r="M19" s="244"/>
      <c r="N19" s="244"/>
    </row>
    <row r="20" spans="1:16">
      <c r="A20" s="248"/>
      <c r="B20" s="244"/>
      <c r="C20" s="244"/>
      <c r="D20" s="244"/>
      <c r="E20" s="244"/>
      <c r="F20" s="244"/>
      <c r="G20" s="272"/>
      <c r="H20" s="273"/>
      <c r="I20" s="273"/>
      <c r="J20" s="274"/>
      <c r="K20" s="275" t="s">
        <v>489</v>
      </c>
      <c r="L20" s="276" t="s">
        <v>490</v>
      </c>
      <c r="M20" s="277" t="s">
        <v>491</v>
      </c>
      <c r="N20" s="278"/>
    </row>
    <row r="21" spans="1:16" s="284" customFormat="1">
      <c r="A21" s="279"/>
      <c r="B21" s="249"/>
      <c r="C21" s="249"/>
      <c r="D21" s="249"/>
      <c r="E21" s="249"/>
      <c r="F21" s="249"/>
      <c r="G21" s="1130" t="s">
        <v>492</v>
      </c>
      <c r="H21" s="1131"/>
      <c r="I21" s="1131"/>
      <c r="J21" s="1132"/>
      <c r="K21" s="280">
        <v>6.37</v>
      </c>
      <c r="L21" s="281">
        <v>6.38</v>
      </c>
      <c r="M21" s="282">
        <v>-0.01</v>
      </c>
      <c r="N21" s="249"/>
      <c r="O21" s="283"/>
      <c r="P21" s="279"/>
    </row>
    <row r="22" spans="1:16" s="284" customFormat="1">
      <c r="A22" s="279"/>
      <c r="B22" s="249"/>
      <c r="C22" s="249"/>
      <c r="D22" s="249"/>
      <c r="E22" s="249"/>
      <c r="F22" s="249"/>
      <c r="G22" s="1130" t="s">
        <v>493</v>
      </c>
      <c r="H22" s="1131"/>
      <c r="I22" s="1131"/>
      <c r="J22" s="1132"/>
      <c r="K22" s="285">
        <v>96.7</v>
      </c>
      <c r="L22" s="286">
        <v>99.2</v>
      </c>
      <c r="M22" s="287">
        <v>-2.5</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19" t="s">
        <v>474</v>
      </c>
      <c r="L30" s="254"/>
      <c r="M30" s="255" t="s">
        <v>475</v>
      </c>
      <c r="N30" s="256"/>
    </row>
    <row r="31" spans="1:16">
      <c r="A31" s="248"/>
      <c r="B31" s="244"/>
      <c r="C31" s="244"/>
      <c r="D31" s="244"/>
      <c r="E31" s="244"/>
      <c r="F31" s="244"/>
      <c r="G31" s="257"/>
      <c r="H31" s="258"/>
      <c r="I31" s="258"/>
      <c r="J31" s="259"/>
      <c r="K31" s="1120"/>
      <c r="L31" s="260" t="s">
        <v>476</v>
      </c>
      <c r="M31" s="261" t="s">
        <v>477</v>
      </c>
      <c r="N31" s="262" t="s">
        <v>478</v>
      </c>
    </row>
    <row r="32" spans="1:16" ht="27" customHeight="1">
      <c r="A32" s="248"/>
      <c r="B32" s="244"/>
      <c r="C32" s="244"/>
      <c r="D32" s="244"/>
      <c r="E32" s="244"/>
      <c r="F32" s="244"/>
      <c r="G32" s="1121" t="s">
        <v>496</v>
      </c>
      <c r="H32" s="1122"/>
      <c r="I32" s="1122"/>
      <c r="J32" s="1123"/>
      <c r="K32" s="294">
        <v>6906881</v>
      </c>
      <c r="L32" s="294">
        <v>51253</v>
      </c>
      <c r="M32" s="295">
        <v>38103</v>
      </c>
      <c r="N32" s="296">
        <v>34.5</v>
      </c>
    </row>
    <row r="33" spans="1:16" ht="13.5" customHeight="1">
      <c r="A33" s="248"/>
      <c r="B33" s="244"/>
      <c r="C33" s="244"/>
      <c r="D33" s="244"/>
      <c r="E33" s="244"/>
      <c r="F33" s="244"/>
      <c r="G33" s="1121" t="s">
        <v>497</v>
      </c>
      <c r="H33" s="1122"/>
      <c r="I33" s="1122"/>
      <c r="J33" s="1123"/>
      <c r="K33" s="294" t="s">
        <v>484</v>
      </c>
      <c r="L33" s="294" t="s">
        <v>484</v>
      </c>
      <c r="M33" s="295" t="s">
        <v>484</v>
      </c>
      <c r="N33" s="296" t="s">
        <v>484</v>
      </c>
    </row>
    <row r="34" spans="1:16" ht="27" customHeight="1">
      <c r="A34" s="248"/>
      <c r="B34" s="244"/>
      <c r="C34" s="244"/>
      <c r="D34" s="244"/>
      <c r="E34" s="244"/>
      <c r="F34" s="244"/>
      <c r="G34" s="1121" t="s">
        <v>498</v>
      </c>
      <c r="H34" s="1122"/>
      <c r="I34" s="1122"/>
      <c r="J34" s="1123"/>
      <c r="K34" s="294" t="s">
        <v>484</v>
      </c>
      <c r="L34" s="294" t="s">
        <v>484</v>
      </c>
      <c r="M34" s="295">
        <v>32</v>
      </c>
      <c r="N34" s="296" t="s">
        <v>484</v>
      </c>
    </row>
    <row r="35" spans="1:16" ht="27" customHeight="1">
      <c r="A35" s="248"/>
      <c r="B35" s="244"/>
      <c r="C35" s="244"/>
      <c r="D35" s="244"/>
      <c r="E35" s="244"/>
      <c r="F35" s="244"/>
      <c r="G35" s="1121" t="s">
        <v>499</v>
      </c>
      <c r="H35" s="1122"/>
      <c r="I35" s="1122"/>
      <c r="J35" s="1123"/>
      <c r="K35" s="294">
        <v>2703395</v>
      </c>
      <c r="L35" s="294">
        <v>20061</v>
      </c>
      <c r="M35" s="295">
        <v>9772</v>
      </c>
      <c r="N35" s="296">
        <v>105.3</v>
      </c>
    </row>
    <row r="36" spans="1:16" ht="27" customHeight="1">
      <c r="A36" s="248"/>
      <c r="B36" s="244"/>
      <c r="C36" s="244"/>
      <c r="D36" s="244"/>
      <c r="E36" s="244"/>
      <c r="F36" s="244"/>
      <c r="G36" s="1121" t="s">
        <v>500</v>
      </c>
      <c r="H36" s="1122"/>
      <c r="I36" s="1122"/>
      <c r="J36" s="1123"/>
      <c r="K36" s="294">
        <v>182210</v>
      </c>
      <c r="L36" s="294">
        <v>1352</v>
      </c>
      <c r="M36" s="295">
        <v>1367</v>
      </c>
      <c r="N36" s="296">
        <v>-1.1000000000000001</v>
      </c>
    </row>
    <row r="37" spans="1:16" ht="13.5" customHeight="1">
      <c r="A37" s="248"/>
      <c r="B37" s="244"/>
      <c r="C37" s="244"/>
      <c r="D37" s="244"/>
      <c r="E37" s="244"/>
      <c r="F37" s="244"/>
      <c r="G37" s="1121" t="s">
        <v>501</v>
      </c>
      <c r="H37" s="1122"/>
      <c r="I37" s="1122"/>
      <c r="J37" s="1123"/>
      <c r="K37" s="294">
        <v>109095</v>
      </c>
      <c r="L37" s="294">
        <v>810</v>
      </c>
      <c r="M37" s="295">
        <v>888</v>
      </c>
      <c r="N37" s="296">
        <v>-8.8000000000000007</v>
      </c>
    </row>
    <row r="38" spans="1:16" ht="27" customHeight="1">
      <c r="A38" s="248"/>
      <c r="B38" s="244"/>
      <c r="C38" s="244"/>
      <c r="D38" s="244"/>
      <c r="E38" s="244"/>
      <c r="F38" s="244"/>
      <c r="G38" s="1124" t="s">
        <v>502</v>
      </c>
      <c r="H38" s="1125"/>
      <c r="I38" s="1125"/>
      <c r="J38" s="1126"/>
      <c r="K38" s="297">
        <v>264</v>
      </c>
      <c r="L38" s="297">
        <v>2</v>
      </c>
      <c r="M38" s="298">
        <v>2</v>
      </c>
      <c r="N38" s="299">
        <v>0</v>
      </c>
      <c r="O38" s="293"/>
    </row>
    <row r="39" spans="1:16">
      <c r="A39" s="248"/>
      <c r="B39" s="244"/>
      <c r="C39" s="244"/>
      <c r="D39" s="244"/>
      <c r="E39" s="244"/>
      <c r="F39" s="244"/>
      <c r="G39" s="1124" t="s">
        <v>503</v>
      </c>
      <c r="H39" s="1125"/>
      <c r="I39" s="1125"/>
      <c r="J39" s="1126"/>
      <c r="K39" s="300">
        <v>-829570</v>
      </c>
      <c r="L39" s="300">
        <v>-6156</v>
      </c>
      <c r="M39" s="301">
        <v>-6931</v>
      </c>
      <c r="N39" s="302">
        <v>-11.2</v>
      </c>
      <c r="O39" s="293"/>
    </row>
    <row r="40" spans="1:16" ht="27" customHeight="1">
      <c r="A40" s="248"/>
      <c r="B40" s="244"/>
      <c r="C40" s="244"/>
      <c r="D40" s="244"/>
      <c r="E40" s="244"/>
      <c r="F40" s="244"/>
      <c r="G40" s="1121" t="s">
        <v>504</v>
      </c>
      <c r="H40" s="1122"/>
      <c r="I40" s="1122"/>
      <c r="J40" s="1123"/>
      <c r="K40" s="300">
        <v>-6177442</v>
      </c>
      <c r="L40" s="300">
        <v>-45840</v>
      </c>
      <c r="M40" s="301">
        <v>-31548</v>
      </c>
      <c r="N40" s="302">
        <v>45.3</v>
      </c>
      <c r="O40" s="293"/>
    </row>
    <row r="41" spans="1:16">
      <c r="A41" s="248"/>
      <c r="B41" s="244"/>
      <c r="C41" s="244"/>
      <c r="D41" s="244"/>
      <c r="E41" s="244"/>
      <c r="F41" s="244"/>
      <c r="G41" s="1127" t="s">
        <v>279</v>
      </c>
      <c r="H41" s="1128"/>
      <c r="I41" s="1128"/>
      <c r="J41" s="1129"/>
      <c r="K41" s="294">
        <v>2894833</v>
      </c>
      <c r="L41" s="300">
        <v>21481</v>
      </c>
      <c r="M41" s="301">
        <v>11686</v>
      </c>
      <c r="N41" s="302">
        <v>83.8</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14" t="s">
        <v>474</v>
      </c>
      <c r="J49" s="1116" t="s">
        <v>508</v>
      </c>
      <c r="K49" s="1117"/>
      <c r="L49" s="1117"/>
      <c r="M49" s="1117"/>
      <c r="N49" s="1118"/>
    </row>
    <row r="50" spans="1:14">
      <c r="A50" s="248"/>
      <c r="B50" s="244"/>
      <c r="C50" s="244"/>
      <c r="D50" s="244"/>
      <c r="E50" s="244"/>
      <c r="F50" s="244"/>
      <c r="G50" s="312"/>
      <c r="H50" s="313"/>
      <c r="I50" s="1115"/>
      <c r="J50" s="314" t="s">
        <v>509</v>
      </c>
      <c r="K50" s="315" t="s">
        <v>510</v>
      </c>
      <c r="L50" s="316" t="s">
        <v>511</v>
      </c>
      <c r="M50" s="317" t="s">
        <v>512</v>
      </c>
      <c r="N50" s="318" t="s">
        <v>513</v>
      </c>
    </row>
    <row r="51" spans="1:14">
      <c r="A51" s="248"/>
      <c r="B51" s="244"/>
      <c r="C51" s="244"/>
      <c r="D51" s="244"/>
      <c r="E51" s="244"/>
      <c r="F51" s="244"/>
      <c r="G51" s="310" t="s">
        <v>514</v>
      </c>
      <c r="H51" s="311"/>
      <c r="I51" s="319">
        <v>4283424</v>
      </c>
      <c r="J51" s="320">
        <v>31616</v>
      </c>
      <c r="K51" s="321">
        <v>-27.8</v>
      </c>
      <c r="L51" s="322">
        <v>51263</v>
      </c>
      <c r="M51" s="323">
        <v>-4.9000000000000004</v>
      </c>
      <c r="N51" s="324">
        <v>-22.9</v>
      </c>
    </row>
    <row r="52" spans="1:14">
      <c r="A52" s="248"/>
      <c r="B52" s="244"/>
      <c r="C52" s="244"/>
      <c r="D52" s="244"/>
      <c r="E52" s="244"/>
      <c r="F52" s="244"/>
      <c r="G52" s="325"/>
      <c r="H52" s="326" t="s">
        <v>515</v>
      </c>
      <c r="I52" s="327">
        <v>2473960</v>
      </c>
      <c r="J52" s="328">
        <v>18260</v>
      </c>
      <c r="K52" s="329">
        <v>-39.5</v>
      </c>
      <c r="L52" s="330">
        <v>29061</v>
      </c>
      <c r="M52" s="331">
        <v>-15.2</v>
      </c>
      <c r="N52" s="332">
        <v>-24.3</v>
      </c>
    </row>
    <row r="53" spans="1:14">
      <c r="A53" s="248"/>
      <c r="B53" s="244"/>
      <c r="C53" s="244"/>
      <c r="D53" s="244"/>
      <c r="E53" s="244"/>
      <c r="F53" s="244"/>
      <c r="G53" s="310" t="s">
        <v>516</v>
      </c>
      <c r="H53" s="311"/>
      <c r="I53" s="319">
        <v>3218163</v>
      </c>
      <c r="J53" s="320">
        <v>23748</v>
      </c>
      <c r="K53" s="321">
        <v>-24.9</v>
      </c>
      <c r="L53" s="322">
        <v>41433</v>
      </c>
      <c r="M53" s="323">
        <v>-19.2</v>
      </c>
      <c r="N53" s="324">
        <v>-5.7</v>
      </c>
    </row>
    <row r="54" spans="1:14">
      <c r="A54" s="248"/>
      <c r="B54" s="244"/>
      <c r="C54" s="244"/>
      <c r="D54" s="244"/>
      <c r="E54" s="244"/>
      <c r="F54" s="244"/>
      <c r="G54" s="325"/>
      <c r="H54" s="326" t="s">
        <v>515</v>
      </c>
      <c r="I54" s="327">
        <v>1713539</v>
      </c>
      <c r="J54" s="328">
        <v>12645</v>
      </c>
      <c r="K54" s="329">
        <v>-30.8</v>
      </c>
      <c r="L54" s="330">
        <v>22351</v>
      </c>
      <c r="M54" s="331">
        <v>-23.1</v>
      </c>
      <c r="N54" s="332">
        <v>-7.7</v>
      </c>
    </row>
    <row r="55" spans="1:14">
      <c r="A55" s="248"/>
      <c r="B55" s="244"/>
      <c r="C55" s="244"/>
      <c r="D55" s="244"/>
      <c r="E55" s="244"/>
      <c r="F55" s="244"/>
      <c r="G55" s="310" t="s">
        <v>517</v>
      </c>
      <c r="H55" s="311"/>
      <c r="I55" s="319">
        <v>3594986</v>
      </c>
      <c r="J55" s="320">
        <v>26493</v>
      </c>
      <c r="K55" s="321">
        <v>11.6</v>
      </c>
      <c r="L55" s="322">
        <v>43493</v>
      </c>
      <c r="M55" s="323">
        <v>5</v>
      </c>
      <c r="N55" s="324">
        <v>6.6</v>
      </c>
    </row>
    <row r="56" spans="1:14">
      <c r="A56" s="248"/>
      <c r="B56" s="244"/>
      <c r="C56" s="244"/>
      <c r="D56" s="244"/>
      <c r="E56" s="244"/>
      <c r="F56" s="244"/>
      <c r="G56" s="325"/>
      <c r="H56" s="326" t="s">
        <v>515</v>
      </c>
      <c r="I56" s="327">
        <v>1432310</v>
      </c>
      <c r="J56" s="328">
        <v>10555</v>
      </c>
      <c r="K56" s="329">
        <v>-16.5</v>
      </c>
      <c r="L56" s="330">
        <v>23254</v>
      </c>
      <c r="M56" s="331">
        <v>4</v>
      </c>
      <c r="N56" s="332">
        <v>-20.5</v>
      </c>
    </row>
    <row r="57" spans="1:14">
      <c r="A57" s="248"/>
      <c r="B57" s="244"/>
      <c r="C57" s="244"/>
      <c r="D57" s="244"/>
      <c r="E57" s="244"/>
      <c r="F57" s="244"/>
      <c r="G57" s="310" t="s">
        <v>518</v>
      </c>
      <c r="H57" s="311"/>
      <c r="I57" s="319">
        <v>5529626</v>
      </c>
      <c r="J57" s="320">
        <v>40772</v>
      </c>
      <c r="K57" s="321">
        <v>53.9</v>
      </c>
      <c r="L57" s="322">
        <v>50840</v>
      </c>
      <c r="M57" s="323">
        <v>16.899999999999999</v>
      </c>
      <c r="N57" s="324">
        <v>37</v>
      </c>
    </row>
    <row r="58" spans="1:14">
      <c r="A58" s="248"/>
      <c r="B58" s="244"/>
      <c r="C58" s="244"/>
      <c r="D58" s="244"/>
      <c r="E58" s="244"/>
      <c r="F58" s="244"/>
      <c r="G58" s="325"/>
      <c r="H58" s="326" t="s">
        <v>515</v>
      </c>
      <c r="I58" s="327">
        <v>3142289</v>
      </c>
      <c r="J58" s="328">
        <v>23169</v>
      </c>
      <c r="K58" s="329">
        <v>119.5</v>
      </c>
      <c r="L58" s="330">
        <v>25367</v>
      </c>
      <c r="M58" s="331">
        <v>9.1</v>
      </c>
      <c r="N58" s="332">
        <v>110.4</v>
      </c>
    </row>
    <row r="59" spans="1:14">
      <c r="A59" s="248"/>
      <c r="B59" s="244"/>
      <c r="C59" s="244"/>
      <c r="D59" s="244"/>
      <c r="E59" s="244"/>
      <c r="F59" s="244"/>
      <c r="G59" s="310" t="s">
        <v>519</v>
      </c>
      <c r="H59" s="311"/>
      <c r="I59" s="319">
        <v>10133963</v>
      </c>
      <c r="J59" s="320">
        <v>75200</v>
      </c>
      <c r="K59" s="321">
        <v>84.4</v>
      </c>
      <c r="L59" s="322">
        <v>53605</v>
      </c>
      <c r="M59" s="323">
        <v>5.4</v>
      </c>
      <c r="N59" s="324">
        <v>79</v>
      </c>
    </row>
    <row r="60" spans="1:14">
      <c r="A60" s="248"/>
      <c r="B60" s="244"/>
      <c r="C60" s="244"/>
      <c r="D60" s="244"/>
      <c r="E60" s="244"/>
      <c r="F60" s="244"/>
      <c r="G60" s="325"/>
      <c r="H60" s="326" t="s">
        <v>515</v>
      </c>
      <c r="I60" s="333">
        <v>3045587</v>
      </c>
      <c r="J60" s="328">
        <v>22600</v>
      </c>
      <c r="K60" s="329">
        <v>-2.5</v>
      </c>
      <c r="L60" s="330">
        <v>28343</v>
      </c>
      <c r="M60" s="331">
        <v>11.7</v>
      </c>
      <c r="N60" s="332">
        <v>-14.2</v>
      </c>
    </row>
    <row r="61" spans="1:14">
      <c r="A61" s="248"/>
      <c r="B61" s="244"/>
      <c r="C61" s="244"/>
      <c r="D61" s="244"/>
      <c r="E61" s="244"/>
      <c r="F61" s="244"/>
      <c r="G61" s="310" t="s">
        <v>520</v>
      </c>
      <c r="H61" s="334"/>
      <c r="I61" s="335">
        <v>5352032</v>
      </c>
      <c r="J61" s="336">
        <v>39566</v>
      </c>
      <c r="K61" s="337">
        <v>19.399999999999999</v>
      </c>
      <c r="L61" s="338">
        <v>48127</v>
      </c>
      <c r="M61" s="339">
        <v>0.6</v>
      </c>
      <c r="N61" s="324">
        <v>18.8</v>
      </c>
    </row>
    <row r="62" spans="1:14">
      <c r="A62" s="248"/>
      <c r="B62" s="244"/>
      <c r="C62" s="244"/>
      <c r="D62" s="244"/>
      <c r="E62" s="244"/>
      <c r="F62" s="244"/>
      <c r="G62" s="325"/>
      <c r="H62" s="326" t="s">
        <v>515</v>
      </c>
      <c r="I62" s="327">
        <v>2361537</v>
      </c>
      <c r="J62" s="328">
        <v>17446</v>
      </c>
      <c r="K62" s="329">
        <v>6</v>
      </c>
      <c r="L62" s="330">
        <v>25675</v>
      </c>
      <c r="M62" s="331">
        <v>-2.7</v>
      </c>
      <c r="N62" s="332">
        <v>8.6999999999999993</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979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39" t="s">
        <v>3</v>
      </c>
      <c r="D47" s="1139"/>
      <c r="E47" s="1140"/>
      <c r="F47" s="11">
        <v>9.07</v>
      </c>
      <c r="G47" s="12">
        <v>19.3</v>
      </c>
      <c r="H47" s="12">
        <v>27.08</v>
      </c>
      <c r="I47" s="12">
        <v>31.35</v>
      </c>
      <c r="J47" s="13">
        <v>34.619999999999997</v>
      </c>
    </row>
    <row r="48" spans="2:10" ht="57.75" customHeight="1">
      <c r="B48" s="14"/>
      <c r="C48" s="1141" t="s">
        <v>4</v>
      </c>
      <c r="D48" s="1141"/>
      <c r="E48" s="1142"/>
      <c r="F48" s="15">
        <v>6.93</v>
      </c>
      <c r="G48" s="16">
        <v>5.74</v>
      </c>
      <c r="H48" s="16">
        <v>6.64</v>
      </c>
      <c r="I48" s="16">
        <v>5.95</v>
      </c>
      <c r="J48" s="17">
        <v>5.05</v>
      </c>
    </row>
    <row r="49" spans="2:10" ht="57.75" customHeight="1" thickBot="1">
      <c r="B49" s="18"/>
      <c r="C49" s="1143" t="s">
        <v>5</v>
      </c>
      <c r="D49" s="1143"/>
      <c r="E49" s="1144"/>
      <c r="F49" s="19">
        <v>6.56</v>
      </c>
      <c r="G49" s="20">
        <v>4.05</v>
      </c>
      <c r="H49" s="20">
        <v>6.57</v>
      </c>
      <c r="I49" s="20">
        <v>1.25</v>
      </c>
      <c r="J49" s="21" t="s">
        <v>527</v>
      </c>
    </row>
    <row r="50" spans="2:10" ht="13.5" customHeight="1"/>
    <row r="51" spans="2:10" ht="13.5" hidden="1" customHeight="1"/>
    <row r="52" spans="2:10" ht="13.5" hidden="1" customHeight="1"/>
    <row r="53" spans="2:10" ht="13.5" hidden="1" customHeight="1"/>
  </sheetData>
  <sheetProtection password="979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1" t="s">
        <v>528</v>
      </c>
      <c r="D34" s="1151"/>
      <c r="E34" s="1152"/>
      <c r="F34" s="32">
        <v>4.7300000000000004</v>
      </c>
      <c r="G34" s="33">
        <v>7.76</v>
      </c>
      <c r="H34" s="33">
        <v>11.21</v>
      </c>
      <c r="I34" s="33">
        <v>13.58</v>
      </c>
      <c r="J34" s="34">
        <v>11.13</v>
      </c>
      <c r="K34" s="22"/>
      <c r="L34" s="22"/>
      <c r="M34" s="22"/>
      <c r="N34" s="22"/>
      <c r="O34" s="22"/>
      <c r="P34" s="22"/>
    </row>
    <row r="35" spans="1:16" ht="39" customHeight="1">
      <c r="A35" s="22"/>
      <c r="B35" s="35"/>
      <c r="C35" s="1145" t="s">
        <v>529</v>
      </c>
      <c r="D35" s="1146"/>
      <c r="E35" s="1147"/>
      <c r="F35" s="36">
        <v>6.43</v>
      </c>
      <c r="G35" s="37">
        <v>7.81</v>
      </c>
      <c r="H35" s="37">
        <v>9.5</v>
      </c>
      <c r="I35" s="37">
        <v>9.66</v>
      </c>
      <c r="J35" s="38">
        <v>10.6</v>
      </c>
      <c r="K35" s="22"/>
      <c r="L35" s="22"/>
      <c r="M35" s="22"/>
      <c r="N35" s="22"/>
      <c r="O35" s="22"/>
      <c r="P35" s="22"/>
    </row>
    <row r="36" spans="1:16" ht="39" customHeight="1">
      <c r="A36" s="22"/>
      <c r="B36" s="35"/>
      <c r="C36" s="1145" t="s">
        <v>530</v>
      </c>
      <c r="D36" s="1146"/>
      <c r="E36" s="1147"/>
      <c r="F36" s="36">
        <v>6.91</v>
      </c>
      <c r="G36" s="37">
        <v>5.71</v>
      </c>
      <c r="H36" s="37">
        <v>6.62</v>
      </c>
      <c r="I36" s="37">
        <v>5.93</v>
      </c>
      <c r="J36" s="38">
        <v>5.03</v>
      </c>
      <c r="K36" s="22"/>
      <c r="L36" s="22"/>
      <c r="M36" s="22"/>
      <c r="N36" s="22"/>
      <c r="O36" s="22"/>
      <c r="P36" s="22"/>
    </row>
    <row r="37" spans="1:16" ht="39" customHeight="1">
      <c r="A37" s="22"/>
      <c r="B37" s="35"/>
      <c r="C37" s="1145" t="s">
        <v>531</v>
      </c>
      <c r="D37" s="1146"/>
      <c r="E37" s="1147"/>
      <c r="F37" s="36">
        <v>1.56</v>
      </c>
      <c r="G37" s="37">
        <v>1.99</v>
      </c>
      <c r="H37" s="37">
        <v>1.66</v>
      </c>
      <c r="I37" s="37">
        <v>1.5</v>
      </c>
      <c r="J37" s="38">
        <v>1.84</v>
      </c>
      <c r="K37" s="22"/>
      <c r="L37" s="22"/>
      <c r="M37" s="22"/>
      <c r="N37" s="22"/>
      <c r="O37" s="22"/>
      <c r="P37" s="22"/>
    </row>
    <row r="38" spans="1:16" ht="39" customHeight="1">
      <c r="A38" s="22"/>
      <c r="B38" s="35"/>
      <c r="C38" s="1145" t="s">
        <v>532</v>
      </c>
      <c r="D38" s="1146"/>
      <c r="E38" s="1147"/>
      <c r="F38" s="36">
        <v>0.14000000000000001</v>
      </c>
      <c r="G38" s="37">
        <v>7.0000000000000007E-2</v>
      </c>
      <c r="H38" s="37">
        <v>0.27</v>
      </c>
      <c r="I38" s="37">
        <v>0.04</v>
      </c>
      <c r="J38" s="38">
        <v>0.48</v>
      </c>
      <c r="K38" s="22"/>
      <c r="L38" s="22"/>
      <c r="M38" s="22"/>
      <c r="N38" s="22"/>
      <c r="O38" s="22"/>
      <c r="P38" s="22"/>
    </row>
    <row r="39" spans="1:16" ht="39" customHeight="1">
      <c r="A39" s="22"/>
      <c r="B39" s="35"/>
      <c r="C39" s="1145" t="s">
        <v>533</v>
      </c>
      <c r="D39" s="1146"/>
      <c r="E39" s="1147"/>
      <c r="F39" s="36">
        <v>0.63</v>
      </c>
      <c r="G39" s="37">
        <v>0.55000000000000004</v>
      </c>
      <c r="H39" s="37">
        <v>0.47</v>
      </c>
      <c r="I39" s="37">
        <v>0.4</v>
      </c>
      <c r="J39" s="38">
        <v>0.41</v>
      </c>
      <c r="K39" s="22"/>
      <c r="L39" s="22"/>
      <c r="M39" s="22"/>
      <c r="N39" s="22"/>
      <c r="O39" s="22"/>
      <c r="P39" s="22"/>
    </row>
    <row r="40" spans="1:16" ht="39" customHeight="1">
      <c r="A40" s="22"/>
      <c r="B40" s="35"/>
      <c r="C40" s="1145" t="s">
        <v>534</v>
      </c>
      <c r="D40" s="1146"/>
      <c r="E40" s="1147"/>
      <c r="F40" s="36">
        <v>0.35</v>
      </c>
      <c r="G40" s="37">
        <v>0.39</v>
      </c>
      <c r="H40" s="37">
        <v>0.53</v>
      </c>
      <c r="I40" s="37">
        <v>0.49</v>
      </c>
      <c r="J40" s="38">
        <v>0.36</v>
      </c>
      <c r="K40" s="22"/>
      <c r="L40" s="22"/>
      <c r="M40" s="22"/>
      <c r="N40" s="22"/>
      <c r="O40" s="22"/>
      <c r="P40" s="22"/>
    </row>
    <row r="41" spans="1:16" ht="39" customHeight="1">
      <c r="A41" s="22"/>
      <c r="B41" s="35"/>
      <c r="C41" s="1145" t="s">
        <v>535</v>
      </c>
      <c r="D41" s="1146"/>
      <c r="E41" s="1147"/>
      <c r="F41" s="36">
        <v>7.0000000000000007E-2</v>
      </c>
      <c r="G41" s="37">
        <v>0.12</v>
      </c>
      <c r="H41" s="37">
        <v>0.18</v>
      </c>
      <c r="I41" s="37">
        <v>0.22</v>
      </c>
      <c r="J41" s="38">
        <v>0.22</v>
      </c>
      <c r="K41" s="22"/>
      <c r="L41" s="22"/>
      <c r="M41" s="22"/>
      <c r="N41" s="22"/>
      <c r="O41" s="22"/>
      <c r="P41" s="22"/>
    </row>
    <row r="42" spans="1:16" ht="39" customHeight="1">
      <c r="A42" s="22"/>
      <c r="B42" s="39"/>
      <c r="C42" s="1145" t="s">
        <v>536</v>
      </c>
      <c r="D42" s="1146"/>
      <c r="E42" s="1147"/>
      <c r="F42" s="36" t="s">
        <v>484</v>
      </c>
      <c r="G42" s="37" t="s">
        <v>484</v>
      </c>
      <c r="H42" s="37" t="s">
        <v>484</v>
      </c>
      <c r="I42" s="37" t="s">
        <v>484</v>
      </c>
      <c r="J42" s="38" t="s">
        <v>484</v>
      </c>
      <c r="K42" s="22"/>
      <c r="L42" s="22"/>
      <c r="M42" s="22"/>
      <c r="N42" s="22"/>
      <c r="O42" s="22"/>
      <c r="P42" s="22"/>
    </row>
    <row r="43" spans="1:16" ht="39" customHeight="1" thickBot="1">
      <c r="A43" s="22"/>
      <c r="B43" s="40"/>
      <c r="C43" s="1148" t="s">
        <v>537</v>
      </c>
      <c r="D43" s="1149"/>
      <c r="E43" s="1150"/>
      <c r="F43" s="41">
        <v>0.3</v>
      </c>
      <c r="G43" s="42">
        <v>0.25</v>
      </c>
      <c r="H43" s="42">
        <v>0.26</v>
      </c>
      <c r="I43" s="42">
        <v>0.25</v>
      </c>
      <c r="J43" s="43">
        <v>0.25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979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61" t="s">
        <v>11</v>
      </c>
      <c r="C45" s="1162"/>
      <c r="D45" s="58"/>
      <c r="E45" s="1167" t="s">
        <v>12</v>
      </c>
      <c r="F45" s="1167"/>
      <c r="G45" s="1167"/>
      <c r="H45" s="1167"/>
      <c r="I45" s="1167"/>
      <c r="J45" s="1168"/>
      <c r="K45" s="59">
        <v>7275</v>
      </c>
      <c r="L45" s="60">
        <v>7210</v>
      </c>
      <c r="M45" s="60">
        <v>7096</v>
      </c>
      <c r="N45" s="60">
        <v>7077</v>
      </c>
      <c r="O45" s="61">
        <v>6907</v>
      </c>
      <c r="P45" s="48"/>
      <c r="Q45" s="48"/>
      <c r="R45" s="48"/>
      <c r="S45" s="48"/>
      <c r="T45" s="48"/>
      <c r="U45" s="48"/>
    </row>
    <row r="46" spans="1:21" ht="30.75" customHeight="1">
      <c r="A46" s="48"/>
      <c r="B46" s="1163"/>
      <c r="C46" s="1164"/>
      <c r="D46" s="62"/>
      <c r="E46" s="1155" t="s">
        <v>13</v>
      </c>
      <c r="F46" s="1155"/>
      <c r="G46" s="1155"/>
      <c r="H46" s="1155"/>
      <c r="I46" s="1155"/>
      <c r="J46" s="1156"/>
      <c r="K46" s="63" t="s">
        <v>484</v>
      </c>
      <c r="L46" s="64" t="s">
        <v>484</v>
      </c>
      <c r="M46" s="64" t="s">
        <v>484</v>
      </c>
      <c r="N46" s="64" t="s">
        <v>484</v>
      </c>
      <c r="O46" s="65" t="s">
        <v>484</v>
      </c>
      <c r="P46" s="48"/>
      <c r="Q46" s="48"/>
      <c r="R46" s="48"/>
      <c r="S46" s="48"/>
      <c r="T46" s="48"/>
      <c r="U46" s="48"/>
    </row>
    <row r="47" spans="1:21" ht="30.75" customHeight="1">
      <c r="A47" s="48"/>
      <c r="B47" s="1163"/>
      <c r="C47" s="1164"/>
      <c r="D47" s="62"/>
      <c r="E47" s="1155" t="s">
        <v>14</v>
      </c>
      <c r="F47" s="1155"/>
      <c r="G47" s="1155"/>
      <c r="H47" s="1155"/>
      <c r="I47" s="1155"/>
      <c r="J47" s="1156"/>
      <c r="K47" s="63" t="s">
        <v>484</v>
      </c>
      <c r="L47" s="64" t="s">
        <v>484</v>
      </c>
      <c r="M47" s="64" t="s">
        <v>484</v>
      </c>
      <c r="N47" s="64" t="s">
        <v>484</v>
      </c>
      <c r="O47" s="65" t="s">
        <v>484</v>
      </c>
      <c r="P47" s="48"/>
      <c r="Q47" s="48"/>
      <c r="R47" s="48"/>
      <c r="S47" s="48"/>
      <c r="T47" s="48"/>
      <c r="U47" s="48"/>
    </row>
    <row r="48" spans="1:21" ht="30.75" customHeight="1">
      <c r="A48" s="48"/>
      <c r="B48" s="1163"/>
      <c r="C48" s="1164"/>
      <c r="D48" s="62"/>
      <c r="E48" s="1155" t="s">
        <v>15</v>
      </c>
      <c r="F48" s="1155"/>
      <c r="G48" s="1155"/>
      <c r="H48" s="1155"/>
      <c r="I48" s="1155"/>
      <c r="J48" s="1156"/>
      <c r="K48" s="63">
        <v>2337</v>
      </c>
      <c r="L48" s="64">
        <v>2338</v>
      </c>
      <c r="M48" s="64">
        <v>2339</v>
      </c>
      <c r="N48" s="64">
        <v>2518</v>
      </c>
      <c r="O48" s="65">
        <v>2703</v>
      </c>
      <c r="P48" s="48"/>
      <c r="Q48" s="48"/>
      <c r="R48" s="48"/>
      <c r="S48" s="48"/>
      <c r="T48" s="48"/>
      <c r="U48" s="48"/>
    </row>
    <row r="49" spans="1:21" ht="30.75" customHeight="1">
      <c r="A49" s="48"/>
      <c r="B49" s="1163"/>
      <c r="C49" s="1164"/>
      <c r="D49" s="62"/>
      <c r="E49" s="1155" t="s">
        <v>16</v>
      </c>
      <c r="F49" s="1155"/>
      <c r="G49" s="1155"/>
      <c r="H49" s="1155"/>
      <c r="I49" s="1155"/>
      <c r="J49" s="1156"/>
      <c r="K49" s="63">
        <v>645</v>
      </c>
      <c r="L49" s="64">
        <v>555</v>
      </c>
      <c r="M49" s="64">
        <v>292</v>
      </c>
      <c r="N49" s="64">
        <v>172</v>
      </c>
      <c r="O49" s="65">
        <v>182</v>
      </c>
      <c r="P49" s="48"/>
      <c r="Q49" s="48"/>
      <c r="R49" s="48"/>
      <c r="S49" s="48"/>
      <c r="T49" s="48"/>
      <c r="U49" s="48"/>
    </row>
    <row r="50" spans="1:21" ht="30.75" customHeight="1">
      <c r="A50" s="48"/>
      <c r="B50" s="1163"/>
      <c r="C50" s="1164"/>
      <c r="D50" s="62"/>
      <c r="E50" s="1155" t="s">
        <v>17</v>
      </c>
      <c r="F50" s="1155"/>
      <c r="G50" s="1155"/>
      <c r="H50" s="1155"/>
      <c r="I50" s="1155"/>
      <c r="J50" s="1156"/>
      <c r="K50" s="63">
        <v>614</v>
      </c>
      <c r="L50" s="64">
        <v>523</v>
      </c>
      <c r="M50" s="64">
        <v>113</v>
      </c>
      <c r="N50" s="64">
        <v>112</v>
      </c>
      <c r="O50" s="65">
        <v>109</v>
      </c>
      <c r="P50" s="48"/>
      <c r="Q50" s="48"/>
      <c r="R50" s="48"/>
      <c r="S50" s="48"/>
      <c r="T50" s="48"/>
      <c r="U50" s="48"/>
    </row>
    <row r="51" spans="1:21" ht="30.75" customHeight="1">
      <c r="A51" s="48"/>
      <c r="B51" s="1165"/>
      <c r="C51" s="1166"/>
      <c r="D51" s="66"/>
      <c r="E51" s="1155" t="s">
        <v>18</v>
      </c>
      <c r="F51" s="1155"/>
      <c r="G51" s="1155"/>
      <c r="H51" s="1155"/>
      <c r="I51" s="1155"/>
      <c r="J51" s="1156"/>
      <c r="K51" s="63">
        <v>0</v>
      </c>
      <c r="L51" s="64">
        <v>0</v>
      </c>
      <c r="M51" s="64">
        <v>0</v>
      </c>
      <c r="N51" s="64">
        <v>1</v>
      </c>
      <c r="O51" s="65">
        <v>0</v>
      </c>
      <c r="P51" s="48"/>
      <c r="Q51" s="48"/>
      <c r="R51" s="48"/>
      <c r="S51" s="48"/>
      <c r="T51" s="48"/>
      <c r="U51" s="48"/>
    </row>
    <row r="52" spans="1:21" ht="30.75" customHeight="1">
      <c r="A52" s="48"/>
      <c r="B52" s="1153" t="s">
        <v>19</v>
      </c>
      <c r="C52" s="1154"/>
      <c r="D52" s="66"/>
      <c r="E52" s="1155" t="s">
        <v>20</v>
      </c>
      <c r="F52" s="1155"/>
      <c r="G52" s="1155"/>
      <c r="H52" s="1155"/>
      <c r="I52" s="1155"/>
      <c r="J52" s="1156"/>
      <c r="K52" s="63">
        <v>6313</v>
      </c>
      <c r="L52" s="64">
        <v>6412</v>
      </c>
      <c r="M52" s="64">
        <v>6540</v>
      </c>
      <c r="N52" s="64">
        <v>6581</v>
      </c>
      <c r="O52" s="65">
        <v>7006</v>
      </c>
      <c r="P52" s="48"/>
      <c r="Q52" s="48"/>
      <c r="R52" s="48"/>
      <c r="S52" s="48"/>
      <c r="T52" s="48"/>
      <c r="U52" s="48"/>
    </row>
    <row r="53" spans="1:21" ht="30.75" customHeight="1" thickBot="1">
      <c r="A53" s="48"/>
      <c r="B53" s="1157" t="s">
        <v>21</v>
      </c>
      <c r="C53" s="1158"/>
      <c r="D53" s="67"/>
      <c r="E53" s="1159" t="s">
        <v>22</v>
      </c>
      <c r="F53" s="1159"/>
      <c r="G53" s="1159"/>
      <c r="H53" s="1159"/>
      <c r="I53" s="1159"/>
      <c r="J53" s="1160"/>
      <c r="K53" s="68">
        <v>4558</v>
      </c>
      <c r="L53" s="69">
        <v>4214</v>
      </c>
      <c r="M53" s="69">
        <v>3300</v>
      </c>
      <c r="N53" s="69">
        <v>3299</v>
      </c>
      <c r="O53" s="70">
        <v>2895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979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11</vt:i4>
      </vt:variant>
    </vt:vector>
  </HeadingPairs>
  <TitlesOfParts>
    <vt:vector size="11"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福田貴志</cp:lastModifiedBy>
  <cp:lastPrinted>2016-04-27T23:55:22Z</cp:lastPrinted>
  <dcterms:created xsi:type="dcterms:W3CDTF">2016-02-15T00:37:45Z</dcterms:created>
  <dcterms:modified xsi:type="dcterms:W3CDTF">2016-04-28T01:16:55Z</dcterms:modified>
</cp:coreProperties>
</file>