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60" windowWidth="14940" windowHeight="7872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I10" i="4"/>
  <c r="B10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<sst xmlns="http://schemas.openxmlformats.org/spreadsheetml/2006/main" count="240" uniqueCount="126">
  <si>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</si>
  <si>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</si>
  <si>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</si>
  <si>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</si>
  <si>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</si>
  <si>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</si>
  <si>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</si>
  <si>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</si>
  <si>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</si>
  <si>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</si>
  <si>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</si>
  <si>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</si>
  <si>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</si>
  <si>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</si>
  <si>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</si>
  <si>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</si>
  <si>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</si>
  <si>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</si>
  <si>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</si>
  <si>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</si>
  <si>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</si>
  <si>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</si>
  <si>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</si>
  <si>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</si>
  <si>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</si>
  <si>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</si>
  <si>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</si>
  <si>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</si>
  <si>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</si>
  <si>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</si>
  <si>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</si>
  <si>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</si>
  <si>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</si>
  <si>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</si>
  <si>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</si>
  <si>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</si>
  <si>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</si>
  <si>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</si>
  <si>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</si>
  <si>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</si>
  <si>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</si>
  <si>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</si>
  <si>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</si>
  <si>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</si>
  <si>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</si>
  <si>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</si>
  <si>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</si>
  <si>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</si>
  <si>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</si>
  <si>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</si>
  <si>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</si>
  <si>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</si>
  <si>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</si>
  <si>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</si>
  <si>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</si>
  <si>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</si>
  <si>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</si>
  <si>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</si>
  <si>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</si>
  <si>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</si>
  <si>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</si>
  <si>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</si>
  <si>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</si>
  <si>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</si>
  <si>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</si>
  <si>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</si>
  <si>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</si>
  <si>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</si>
  <si>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</si>
  <si>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</si>
  <si>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</si>
  <si>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</si>
  <si>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</si>
  <si>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</si>
  <si>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</si>
  <si>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</si>
  <si>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</si>
  <si>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</si>
  <si>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</si>
  <si>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</si>
  <si>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</si>
  <si>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</si>
  <si>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</si>
  <si>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</si>
  <si>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</si>
  <si>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</si>
  <si>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</si>
  <si>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</si>
  <si>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</si>
  <si>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</si>
  <si>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</si>
  <si>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</si>
  <si>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</si>
  <si>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</si>
  <si>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</si>
  <si>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</si>
  <si>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</si>
  <si>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</si>
  <si>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</si>
  <si>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</si>
  <si>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</si>
  <si>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</si>
  <si>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</si>
  <si>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</si>
  <si>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</si>
  <si>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</si>
  <si>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</si>
  <si>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</si>
  <si>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</si>
  <si>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</si>
  <si>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宮城県　大崎市</t>
  </si>
  <si>
    <t>法非適用</t>
  </si>
  <si>
    <t>下水道事業</t>
  </si>
  <si>
    <t>特定環境保全公共下水道</t>
  </si>
  <si>
    <t>D2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</si>
  <si>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</si>
  <si>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</si>
  <si>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</si>
  <si>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</si>
  <si>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</si>
  <si>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</si>
  <si>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</si>
  <si>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非設置</t>
    <rPh sb="0" eb="1">
      <t>ヒ</t>
    </rPh>
    <rPh sb="1" eb="3">
      <t>セッチ</t>
    </rPh>
    <phoneticPr fontId="4"/>
  </si>
  <si>
    <t>供用開始から20年以上経過し，管渠の老朽化も進んでいる。
管渠の建設を優先させているため，現在は管渠更新は行っていないが，今後，長寿命化計画に基づき管渠の老朽化対策も行っていく。</t>
    <rPh sb="0" eb="2">
      <t>キョウヨウ</t>
    </rPh>
    <rPh sb="2" eb="4">
      <t>カイシ</t>
    </rPh>
    <rPh sb="8" eb="9">
      <t>ネン</t>
    </rPh>
    <rPh sb="9" eb="11">
      <t>イジョウ</t>
    </rPh>
    <rPh sb="11" eb="13">
      <t>ケイカ</t>
    </rPh>
    <rPh sb="15" eb="17">
      <t>カンキョ</t>
    </rPh>
    <rPh sb="18" eb="21">
      <t>ロウキュウカ</t>
    </rPh>
    <rPh sb="22" eb="23">
      <t>スス</t>
    </rPh>
    <rPh sb="29" eb="31">
      <t>カンキョ</t>
    </rPh>
    <rPh sb="32" eb="34">
      <t>ケンセツ</t>
    </rPh>
    <rPh sb="35" eb="37">
      <t>ユウセン</t>
    </rPh>
    <rPh sb="45" eb="47">
      <t>ゲンザイ</t>
    </rPh>
    <rPh sb="48" eb="50">
      <t>カンキョ</t>
    </rPh>
    <rPh sb="50" eb="52">
      <t>コウシン</t>
    </rPh>
    <rPh sb="53" eb="54">
      <t>オコナ</t>
    </rPh>
    <rPh sb="61" eb="63">
      <t>コンゴ</t>
    </rPh>
    <rPh sb="64" eb="65">
      <t>チョウ</t>
    </rPh>
    <rPh sb="65" eb="68">
      <t>ジュミョウカ</t>
    </rPh>
    <rPh sb="68" eb="70">
      <t>ケイカク</t>
    </rPh>
    <rPh sb="71" eb="72">
      <t>モト</t>
    </rPh>
    <rPh sb="74" eb="76">
      <t>カンキョ</t>
    </rPh>
    <rPh sb="77" eb="80">
      <t>ロウキュウカ</t>
    </rPh>
    <rPh sb="80" eb="82">
      <t>タイサク</t>
    </rPh>
    <rPh sb="83" eb="84">
      <t>オコナ</t>
    </rPh>
    <phoneticPr fontId="7"/>
  </si>
  <si>
    <t>収益的収支比率，経費回収率は100％未満であり（100％以上が望ましい），前年度より減少している。これは，維持管理費が前年度より増加していることが要因と考えらえる。類似団体平均値は上回っている（上回る方が望ましい）。
企業債償還に対する一般会計負担の考えを見直したため，企業債残高対事業規模比率は前年に比べて大幅に減少し，類似団体平均値を下回っている（下回る方が望ましい）。企業債残高自体も減少傾向にある。
汚水処理原価は前年度に比べて若干増加し，類似団体平均値も上回っている（下回る方が望ましい）。コスト削減の取り組みが必要である。
施設利用率は前年度より若干増加し，類似団体平均値を大幅に上回っており（上回る方が望ましい），効率的に利用されているということが出来る。今後とも安定的な施設利用を図っていく必要がある。
水洗化率は少しずつ向上しているが，類似団体平均値を下回っており（上回る方が望ましい），今後とも水洗化普及対策に積極的に取り組んでいく必要がある。
経年で比較してみると，ほぼ前年並みの数値となっている。</t>
    <rPh sb="82" eb="84">
      <t>ルイジ</t>
    </rPh>
    <rPh sb="84" eb="86">
      <t>ダンタイ</t>
    </rPh>
    <rPh sb="86" eb="89">
      <t>ヘイキンチ</t>
    </rPh>
    <rPh sb="90" eb="92">
      <t>ウワマワ</t>
    </rPh>
    <rPh sb="97" eb="99">
      <t>ウワマワ</t>
    </rPh>
    <rPh sb="100" eb="101">
      <t>ホウ</t>
    </rPh>
    <rPh sb="102" eb="103">
      <t>ノゾ</t>
    </rPh>
    <rPh sb="157" eb="159">
      <t>ゲンショウ</t>
    </rPh>
    <rPh sb="169" eb="170">
      <t>シタ</t>
    </rPh>
    <rPh sb="176" eb="178">
      <t>シタマワ</t>
    </rPh>
    <rPh sb="179" eb="180">
      <t>ホウ</t>
    </rPh>
    <rPh sb="181" eb="182">
      <t>ノゾ</t>
    </rPh>
    <rPh sb="204" eb="206">
      <t>オスイ</t>
    </rPh>
    <rPh sb="206" eb="208">
      <t>ショリ</t>
    </rPh>
    <rPh sb="208" eb="210">
      <t>ゲンカ</t>
    </rPh>
    <rPh sb="211" eb="214">
      <t>ゼンネンド</t>
    </rPh>
    <rPh sb="215" eb="216">
      <t>クラ</t>
    </rPh>
    <rPh sb="218" eb="220">
      <t>ジャッカン</t>
    </rPh>
    <rPh sb="220" eb="222">
      <t>ゾウカ</t>
    </rPh>
    <rPh sb="224" eb="226">
      <t>ルイジ</t>
    </rPh>
    <rPh sb="226" eb="228">
      <t>ダンタイ</t>
    </rPh>
    <rPh sb="228" eb="231">
      <t>ヘイキンチ</t>
    </rPh>
    <rPh sb="232" eb="234">
      <t>ウワマワ</t>
    </rPh>
    <rPh sb="239" eb="241">
      <t>シタマワ</t>
    </rPh>
    <rPh sb="242" eb="243">
      <t>ホウ</t>
    </rPh>
    <rPh sb="244" eb="245">
      <t>ノゾ</t>
    </rPh>
    <rPh sb="253" eb="255">
      <t>サクゲン</t>
    </rPh>
    <rPh sb="256" eb="257">
      <t>ト</t>
    </rPh>
    <rPh sb="258" eb="259">
      <t>ク</t>
    </rPh>
    <rPh sb="261" eb="263">
      <t>ヒツヨウ</t>
    </rPh>
    <rPh sb="274" eb="277">
      <t>ゼンネンド</t>
    </rPh>
    <rPh sb="279" eb="281">
      <t>ジャッカン</t>
    </rPh>
    <rPh sb="281" eb="283">
      <t>ゾウカ</t>
    </rPh>
    <rPh sb="285" eb="287">
      <t>ルイジ</t>
    </rPh>
    <rPh sb="287" eb="289">
      <t>ダンタイ</t>
    </rPh>
    <rPh sb="289" eb="292">
      <t>ヘイキンチ</t>
    </rPh>
    <rPh sb="293" eb="295">
      <t>オオハバ</t>
    </rPh>
    <rPh sb="335" eb="337">
      <t>コンゴ</t>
    </rPh>
    <rPh sb="377" eb="379">
      <t>ルイジ</t>
    </rPh>
    <rPh sb="379" eb="381">
      <t>ダンタイ</t>
    </rPh>
    <rPh sb="381" eb="384">
      <t>ヘイキンチ</t>
    </rPh>
    <rPh sb="385" eb="387">
      <t>シタマワ</t>
    </rPh>
    <rPh sb="392" eb="394">
      <t>ウワマワ</t>
    </rPh>
    <rPh sb="395" eb="396">
      <t>ホウ</t>
    </rPh>
    <rPh sb="397" eb="398">
      <t>ノゾ</t>
    </rPh>
    <rPh sb="403" eb="405">
      <t>コンゴ</t>
    </rPh>
    <rPh sb="407" eb="410">
      <t>スイセンカ</t>
    </rPh>
    <rPh sb="410" eb="412">
      <t>フキュウ</t>
    </rPh>
    <rPh sb="412" eb="414">
      <t>タイサク</t>
    </rPh>
    <rPh sb="415" eb="418">
      <t>セッキョクテキ</t>
    </rPh>
    <rPh sb="419" eb="420">
      <t>ト</t>
    </rPh>
    <rPh sb="421" eb="422">
      <t>ク</t>
    </rPh>
    <rPh sb="426" eb="428">
      <t>ヒツヨウ</t>
    </rPh>
    <rPh sb="433" eb="435">
      <t>ケイネン</t>
    </rPh>
    <rPh sb="436" eb="438">
      <t>ヒカク</t>
    </rPh>
    <rPh sb="446" eb="448">
      <t>ゼンネン</t>
    </rPh>
    <rPh sb="448" eb="449">
      <t>ナ</t>
    </rPh>
    <rPh sb="451" eb="453">
      <t>スウチ</t>
    </rPh>
    <phoneticPr fontId="7"/>
  </si>
  <si>
    <t>各指標をみてみると，経営的に健全であるとは言えない状況であり，若干悪化している。
維持管理費の増加が要因と考えられる。
管渠や施設の老朽化が進み，今後更新投資の増加が見込まれる。
平成28年度に策定した経営戦略に基づき，水洗化率の向上，収納対策，コスト削減など，経営改善に向けたなお一層の努力が必要である。</t>
    <rPh sb="0" eb="1">
      <t>カク</t>
    </rPh>
    <rPh sb="1" eb="3">
      <t>シヒョウ</t>
    </rPh>
    <rPh sb="10" eb="13">
      <t>ケイエイテキ</t>
    </rPh>
    <rPh sb="14" eb="16">
      <t>ケンゼン</t>
    </rPh>
    <rPh sb="21" eb="22">
      <t>イ</t>
    </rPh>
    <rPh sb="25" eb="27">
      <t>ジョウキョウ</t>
    </rPh>
    <rPh sb="31" eb="33">
      <t>ジャッカン</t>
    </rPh>
    <rPh sb="33" eb="35">
      <t>アッカ</t>
    </rPh>
    <rPh sb="41" eb="43">
      <t>イジ</t>
    </rPh>
    <rPh sb="43" eb="46">
      <t>カンリヒ</t>
    </rPh>
    <rPh sb="47" eb="49">
      <t>ゾウカ</t>
    </rPh>
    <rPh sb="50" eb="52">
      <t>ヨウイン</t>
    </rPh>
    <rPh sb="53" eb="54">
      <t>カンガ</t>
    </rPh>
    <rPh sb="60" eb="62">
      <t>カンキョ</t>
    </rPh>
    <rPh sb="63" eb="65">
      <t>シセツ</t>
    </rPh>
    <rPh sb="66" eb="69">
      <t>ロウキュウカ</t>
    </rPh>
    <rPh sb="70" eb="71">
      <t>スス</t>
    </rPh>
    <rPh sb="73" eb="75">
      <t>コンゴ</t>
    </rPh>
    <rPh sb="75" eb="77">
      <t>コウシン</t>
    </rPh>
    <rPh sb="77" eb="79">
      <t>トウシ</t>
    </rPh>
    <rPh sb="80" eb="82">
      <t>ゾウカ</t>
    </rPh>
    <rPh sb="83" eb="85">
      <t>ミコ</t>
    </rPh>
    <rPh sb="141" eb="143">
      <t>イッソウ</t>
    </rPh>
    <rPh sb="144" eb="146">
      <t>ドリョク</t>
    </rPh>
    <rPh sb="147" eb="149">
      <t>ヒツヨウ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</si>
</sst>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6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13" xfId="1" applyNumberFormat="1" applyFont="1" applyBorder="1" applyAlignment="1" applyProtection="1">
      <alignment horizontal="center" vertical="center"/>
      <protection locked="0"/>
    </xf>
    <xf numFmtId="0" fontId="5" fillId="0" borderId="14" xfId="1" applyNumberFormat="1" applyFont="1" applyBorder="1" applyAlignment="1" applyProtection="1">
      <alignment horizontal="center" vertical="center"/>
      <protection locked="0"/>
    </xf>
    <xf numFmtId="0" fontId="5" fillId="0" borderId="15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706432"/>
        <c:axId val="130708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0.11</c:v>
                </c:pt>
                <c:pt idx="1">
                  <c:v>0.05</c:v>
                </c:pt>
                <c:pt idx="2">
                  <c:v>0.04</c:v>
                </c:pt>
                <c:pt idx="3">
                  <c:v>7.0000000000000007E-2</c:v>
                </c:pt>
                <c:pt idx="4">
                  <c:v>0.09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706432"/>
        <c:axId val="130708608"/>
      </c:lineChart>
      <c:dateAx>
        <c:axId val="130706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0708608"/>
        <c:crosses val="autoZero"/>
        <c:auto val="1"/>
        <c:lblOffset val="100"/>
        <c:baseTimeUnit val="years"/>
      </c:dateAx>
      <c:valAx>
        <c:axId val="130708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0706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141.68</c:v>
                </c:pt>
                <c:pt idx="1">
                  <c:v>136.34</c:v>
                </c:pt>
                <c:pt idx="2">
                  <c:v>135.11000000000001</c:v>
                </c:pt>
                <c:pt idx="3">
                  <c:v>131.97999999999999</c:v>
                </c:pt>
                <c:pt idx="4">
                  <c:v>132.6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771008"/>
        <c:axId val="131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42.31</c:v>
                </c:pt>
                <c:pt idx="1">
                  <c:v>43.65</c:v>
                </c:pt>
                <c:pt idx="2">
                  <c:v>43.58</c:v>
                </c:pt>
                <c:pt idx="3">
                  <c:v>41.35</c:v>
                </c:pt>
                <c:pt idx="4">
                  <c:v>42.9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771008"/>
        <c:axId val="131781376"/>
      </c:lineChart>
      <c:dateAx>
        <c:axId val="131771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1781376"/>
        <c:crosses val="autoZero"/>
        <c:auto val="1"/>
        <c:lblOffset val="100"/>
        <c:baseTimeUnit val="years"/>
      </c:dateAx>
      <c:valAx>
        <c:axId val="131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1771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68.459999999999994</c:v>
                </c:pt>
                <c:pt idx="1">
                  <c:v>69.16</c:v>
                </c:pt>
                <c:pt idx="2">
                  <c:v>69.83</c:v>
                </c:pt>
                <c:pt idx="3">
                  <c:v>71.180000000000007</c:v>
                </c:pt>
                <c:pt idx="4">
                  <c:v>73.02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881216"/>
        <c:axId val="131887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81.3</c:v>
                </c:pt>
                <c:pt idx="1">
                  <c:v>82.2</c:v>
                </c:pt>
                <c:pt idx="2">
                  <c:v>82.35</c:v>
                </c:pt>
                <c:pt idx="3">
                  <c:v>82.9</c:v>
                </c:pt>
                <c:pt idx="4">
                  <c:v>83.5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881216"/>
        <c:axId val="131887488"/>
      </c:lineChart>
      <c:dateAx>
        <c:axId val="131881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1887488"/>
        <c:crosses val="autoZero"/>
        <c:auto val="1"/>
        <c:lblOffset val="100"/>
        <c:baseTimeUnit val="years"/>
      </c:dateAx>
      <c:valAx>
        <c:axId val="131887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1881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96.58</c:v>
                </c:pt>
                <c:pt idx="1">
                  <c:v>78.33</c:v>
                </c:pt>
                <c:pt idx="2">
                  <c:v>97.41</c:v>
                </c:pt>
                <c:pt idx="3">
                  <c:v>96.55</c:v>
                </c:pt>
                <c:pt idx="4">
                  <c:v>90.98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828224"/>
        <c:axId val="131411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828224"/>
        <c:axId val="131411968"/>
      </c:lineChart>
      <c:dateAx>
        <c:axId val="179828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1411968"/>
        <c:crosses val="autoZero"/>
        <c:auto val="1"/>
        <c:lblOffset val="100"/>
        <c:baseTimeUnit val="years"/>
      </c:dateAx>
      <c:valAx>
        <c:axId val="131411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9828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446272"/>
        <c:axId val="13144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446272"/>
        <c:axId val="131448192"/>
      </c:lineChart>
      <c:dateAx>
        <c:axId val="131446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1448192"/>
        <c:crosses val="autoZero"/>
        <c:auto val="1"/>
        <c:lblOffset val="100"/>
        <c:baseTimeUnit val="years"/>
      </c:dateAx>
      <c:valAx>
        <c:axId val="13144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1446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490944"/>
        <c:axId val="131492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490944"/>
        <c:axId val="131492864"/>
      </c:lineChart>
      <c:dateAx>
        <c:axId val="131490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1492864"/>
        <c:crosses val="autoZero"/>
        <c:auto val="1"/>
        <c:lblOffset val="100"/>
        <c:baseTimeUnit val="years"/>
      </c:dateAx>
      <c:valAx>
        <c:axId val="131492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1490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533440"/>
        <c:axId val="131539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533440"/>
        <c:axId val="131539712"/>
      </c:lineChart>
      <c:dateAx>
        <c:axId val="131533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1539712"/>
        <c:crosses val="autoZero"/>
        <c:auto val="1"/>
        <c:lblOffset val="100"/>
        <c:baseTimeUnit val="years"/>
      </c:dateAx>
      <c:valAx>
        <c:axId val="131539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1533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574400"/>
        <c:axId val="131576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574400"/>
        <c:axId val="131576576"/>
      </c:lineChart>
      <c:dateAx>
        <c:axId val="131574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1576576"/>
        <c:crosses val="autoZero"/>
        <c:auto val="1"/>
        <c:lblOffset val="100"/>
        <c:baseTimeUnit val="years"/>
      </c:dateAx>
      <c:valAx>
        <c:axId val="131576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1574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1506.66</c:v>
                </c:pt>
                <c:pt idx="1">
                  <c:v>1392.84</c:v>
                </c:pt>
                <c:pt idx="2">
                  <c:v>1178.78</c:v>
                </c:pt>
                <c:pt idx="3">
                  <c:v>2579.5500000000002</c:v>
                </c:pt>
                <c:pt idx="4">
                  <c:v>861.68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590400"/>
        <c:axId val="131617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1622.51</c:v>
                </c:pt>
                <c:pt idx="1">
                  <c:v>1569.13</c:v>
                </c:pt>
                <c:pt idx="2">
                  <c:v>1436</c:v>
                </c:pt>
                <c:pt idx="3">
                  <c:v>1434.89</c:v>
                </c:pt>
                <c:pt idx="4">
                  <c:v>1298.9100000000001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590400"/>
        <c:axId val="131617152"/>
      </c:lineChart>
      <c:dateAx>
        <c:axId val="131590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1617152"/>
        <c:crosses val="autoZero"/>
        <c:auto val="1"/>
        <c:lblOffset val="100"/>
        <c:baseTimeUnit val="years"/>
      </c:dateAx>
      <c:valAx>
        <c:axId val="131617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1590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74.739999999999995</c:v>
                </c:pt>
                <c:pt idx="1">
                  <c:v>85.18</c:v>
                </c:pt>
                <c:pt idx="2">
                  <c:v>86.17</c:v>
                </c:pt>
                <c:pt idx="3">
                  <c:v>86.8</c:v>
                </c:pt>
                <c:pt idx="4">
                  <c:v>86.7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657728"/>
        <c:axId val="13165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62.83</c:v>
                </c:pt>
                <c:pt idx="1">
                  <c:v>64.63</c:v>
                </c:pt>
                <c:pt idx="2">
                  <c:v>66.56</c:v>
                </c:pt>
                <c:pt idx="3">
                  <c:v>66.22</c:v>
                </c:pt>
                <c:pt idx="4">
                  <c:v>69.87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657728"/>
        <c:axId val="131659648"/>
      </c:lineChart>
      <c:dateAx>
        <c:axId val="131657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1659648"/>
        <c:crosses val="autoZero"/>
        <c:auto val="1"/>
        <c:lblOffset val="100"/>
        <c:baseTimeUnit val="years"/>
      </c:dateAx>
      <c:valAx>
        <c:axId val="13165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165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290.63</c:v>
                </c:pt>
                <c:pt idx="1">
                  <c:v>256.44</c:v>
                </c:pt>
                <c:pt idx="2">
                  <c:v>259.07</c:v>
                </c:pt>
                <c:pt idx="3">
                  <c:v>256.72000000000003</c:v>
                </c:pt>
                <c:pt idx="4">
                  <c:v>257.87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750912"/>
        <c:axId val="131753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250.43</c:v>
                </c:pt>
                <c:pt idx="1">
                  <c:v>245.75</c:v>
                </c:pt>
                <c:pt idx="2">
                  <c:v>244.29</c:v>
                </c:pt>
                <c:pt idx="3">
                  <c:v>246.72</c:v>
                </c:pt>
                <c:pt idx="4">
                  <c:v>234.96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750912"/>
        <c:axId val="131753088"/>
      </c:lineChart>
      <c:dateAx>
        <c:axId val="131750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1753088"/>
        <c:crosses val="autoZero"/>
        <c:auto val="1"/>
        <c:lblOffset val="100"/>
        <c:baseTimeUnit val="years"/>
      </c:dateAx>
      <c:valAx>
        <c:axId val="131753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1750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【1,348.09】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【82.30】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【232.54】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activeCell="BL83" sqref="BL83"/>
    </sheetView>
  </sheetViews>
  <sheetFormatPr defaultColWidth="2.6640625" defaultRowHeight="13.2"/>
  <cols>
    <col min="1" max="1" width="2.6640625" style="3" customWidth="1"/>
    <col min="2" max="62" width="3.77734375" style="3" customWidth="1"/>
    <col min="63" max="63" width="2.6640625" style="3"/>
    <col min="64" max="78" width="3.109375" style="3" customWidth="1"/>
    <col min="79" max="79" width="4.44140625" style="3" bestFit="1" customWidth="1"/>
    <col min="80" max="80" width="2.6640625" style="3"/>
    <col min="81" max="82" width="4.44140625" style="3" bestFit="1" customWidth="1"/>
    <col min="83" max="16384" width="2.6640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43" t="str">
        <f>データ!H6</f>
        <v>宮城県　大崎市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4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特定環境保全公共下水道</v>
      </c>
      <c r="Q8" s="48"/>
      <c r="R8" s="48"/>
      <c r="S8" s="48"/>
      <c r="T8" s="48"/>
      <c r="U8" s="48"/>
      <c r="V8" s="48"/>
      <c r="W8" s="48" t="str">
        <f>データ!L6</f>
        <v>D2</v>
      </c>
      <c r="X8" s="48"/>
      <c r="Y8" s="48"/>
      <c r="Z8" s="48"/>
      <c r="AA8" s="48"/>
      <c r="AB8" s="48"/>
      <c r="AC8" s="48"/>
      <c r="AD8" s="49" t="s">
        <v>122</v>
      </c>
      <c r="AE8" s="50"/>
      <c r="AF8" s="50"/>
      <c r="AG8" s="50"/>
      <c r="AH8" s="50"/>
      <c r="AI8" s="50"/>
      <c r="AJ8" s="51"/>
      <c r="AK8" s="4"/>
      <c r="AL8" s="52">
        <f>データ!S6</f>
        <v>133226</v>
      </c>
      <c r="AM8" s="52"/>
      <c r="AN8" s="52"/>
      <c r="AO8" s="52"/>
      <c r="AP8" s="52"/>
      <c r="AQ8" s="52"/>
      <c r="AR8" s="52"/>
      <c r="AS8" s="52"/>
      <c r="AT8" s="45">
        <f>データ!T6</f>
        <v>796.76</v>
      </c>
      <c r="AU8" s="45"/>
      <c r="AV8" s="45"/>
      <c r="AW8" s="45"/>
      <c r="AX8" s="45"/>
      <c r="AY8" s="45"/>
      <c r="AZ8" s="45"/>
      <c r="BA8" s="45"/>
      <c r="BB8" s="45">
        <f>データ!U6</f>
        <v>167.21</v>
      </c>
      <c r="BC8" s="45"/>
      <c r="BD8" s="45"/>
      <c r="BE8" s="45"/>
      <c r="BF8" s="45"/>
      <c r="BG8" s="45"/>
      <c r="BH8" s="45"/>
      <c r="BI8" s="45"/>
      <c r="BJ8" s="4"/>
      <c r="BK8" s="4"/>
      <c r="BL8" s="46" t="s">
        <v>10</v>
      </c>
      <c r="BM8" s="47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4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4"/>
      <c r="BK9" s="4"/>
      <c r="BL9" s="53" t="s">
        <v>20</v>
      </c>
      <c r="BM9" s="54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5.25</v>
      </c>
      <c r="Q10" s="45"/>
      <c r="R10" s="45"/>
      <c r="S10" s="45"/>
      <c r="T10" s="45"/>
      <c r="U10" s="45"/>
      <c r="V10" s="45"/>
      <c r="W10" s="45">
        <f>データ!Q6</f>
        <v>95.38</v>
      </c>
      <c r="X10" s="45"/>
      <c r="Y10" s="45"/>
      <c r="Z10" s="45"/>
      <c r="AA10" s="45"/>
      <c r="AB10" s="45"/>
      <c r="AC10" s="45"/>
      <c r="AD10" s="52">
        <f>データ!R6</f>
        <v>3672</v>
      </c>
      <c r="AE10" s="52"/>
      <c r="AF10" s="52"/>
      <c r="AG10" s="52"/>
      <c r="AH10" s="52"/>
      <c r="AI10" s="52"/>
      <c r="AJ10" s="52"/>
      <c r="AK10" s="2"/>
      <c r="AL10" s="52">
        <f>データ!V6</f>
        <v>6972</v>
      </c>
      <c r="AM10" s="52"/>
      <c r="AN10" s="52"/>
      <c r="AO10" s="52"/>
      <c r="AP10" s="52"/>
      <c r="AQ10" s="52"/>
      <c r="AR10" s="52"/>
      <c r="AS10" s="52"/>
      <c r="AT10" s="45">
        <f>データ!W6</f>
        <v>3.23</v>
      </c>
      <c r="AU10" s="45"/>
      <c r="AV10" s="45"/>
      <c r="AW10" s="45"/>
      <c r="AX10" s="45"/>
      <c r="AY10" s="45"/>
      <c r="AZ10" s="45"/>
      <c r="BA10" s="45"/>
      <c r="BB10" s="45">
        <f>データ!X6</f>
        <v>2158.5100000000002</v>
      </c>
      <c r="BC10" s="45"/>
      <c r="BD10" s="45"/>
      <c r="BE10" s="45"/>
      <c r="BF10" s="45"/>
      <c r="BG10" s="45"/>
      <c r="BH10" s="45"/>
      <c r="BI10" s="45"/>
      <c r="BJ10" s="2"/>
      <c r="BK10" s="2"/>
      <c r="BL10" s="55" t="s">
        <v>22</v>
      </c>
      <c r="BM10" s="56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65" t="s">
        <v>26</v>
      </c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7"/>
    </row>
    <row r="15" spans="1:78" ht="13.5" customHeight="1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68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70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71" t="s">
        <v>124</v>
      </c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3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71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3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71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3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71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3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71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3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71"/>
      <c r="BM21" s="72"/>
      <c r="BN21" s="72"/>
      <c r="BO21" s="72"/>
      <c r="BP21" s="72"/>
      <c r="BQ21" s="72"/>
      <c r="BR21" s="72"/>
      <c r="BS21" s="72"/>
      <c r="BT21" s="72"/>
      <c r="BU21" s="72"/>
      <c r="BV21" s="72"/>
      <c r="BW21" s="72"/>
      <c r="BX21" s="72"/>
      <c r="BY21" s="72"/>
      <c r="BZ21" s="73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71"/>
      <c r="BM22" s="72"/>
      <c r="BN22" s="72"/>
      <c r="BO22" s="72"/>
      <c r="BP22" s="72"/>
      <c r="BQ22" s="72"/>
      <c r="BR22" s="72"/>
      <c r="BS22" s="72"/>
      <c r="BT22" s="72"/>
      <c r="BU22" s="72"/>
      <c r="BV22" s="72"/>
      <c r="BW22" s="72"/>
      <c r="BX22" s="72"/>
      <c r="BY22" s="72"/>
      <c r="BZ22" s="73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71"/>
      <c r="BM23" s="72"/>
      <c r="BN23" s="72"/>
      <c r="BO23" s="72"/>
      <c r="BP23" s="72"/>
      <c r="BQ23" s="72"/>
      <c r="BR23" s="72"/>
      <c r="BS23" s="72"/>
      <c r="BT23" s="72"/>
      <c r="BU23" s="72"/>
      <c r="BV23" s="72"/>
      <c r="BW23" s="72"/>
      <c r="BX23" s="72"/>
      <c r="BY23" s="72"/>
      <c r="BZ23" s="73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71"/>
      <c r="BM24" s="72"/>
      <c r="BN24" s="72"/>
      <c r="BO24" s="72"/>
      <c r="BP24" s="72"/>
      <c r="BQ24" s="72"/>
      <c r="BR24" s="72"/>
      <c r="BS24" s="72"/>
      <c r="BT24" s="72"/>
      <c r="BU24" s="72"/>
      <c r="BV24" s="72"/>
      <c r="BW24" s="72"/>
      <c r="BX24" s="72"/>
      <c r="BY24" s="72"/>
      <c r="BZ24" s="73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71"/>
      <c r="BM25" s="72"/>
      <c r="BN25" s="72"/>
      <c r="BO25" s="72"/>
      <c r="BP25" s="72"/>
      <c r="BQ25" s="72"/>
      <c r="BR25" s="72"/>
      <c r="BS25" s="72"/>
      <c r="BT25" s="72"/>
      <c r="BU25" s="72"/>
      <c r="BV25" s="72"/>
      <c r="BW25" s="72"/>
      <c r="BX25" s="72"/>
      <c r="BY25" s="72"/>
      <c r="BZ25" s="73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71"/>
      <c r="BM26" s="72"/>
      <c r="BN26" s="72"/>
      <c r="BO26" s="72"/>
      <c r="BP26" s="72"/>
      <c r="BQ26" s="72"/>
      <c r="BR26" s="72"/>
      <c r="BS26" s="72"/>
      <c r="BT26" s="72"/>
      <c r="BU26" s="72"/>
      <c r="BV26" s="72"/>
      <c r="BW26" s="72"/>
      <c r="BX26" s="72"/>
      <c r="BY26" s="72"/>
      <c r="BZ26" s="73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71"/>
      <c r="BM27" s="72"/>
      <c r="BN27" s="72"/>
      <c r="BO27" s="72"/>
      <c r="BP27" s="72"/>
      <c r="BQ27" s="72"/>
      <c r="BR27" s="72"/>
      <c r="BS27" s="72"/>
      <c r="BT27" s="72"/>
      <c r="BU27" s="72"/>
      <c r="BV27" s="72"/>
      <c r="BW27" s="72"/>
      <c r="BX27" s="72"/>
      <c r="BY27" s="72"/>
      <c r="BZ27" s="73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71"/>
      <c r="BM28" s="72"/>
      <c r="BN28" s="72"/>
      <c r="BO28" s="72"/>
      <c r="BP28" s="72"/>
      <c r="BQ28" s="72"/>
      <c r="BR28" s="72"/>
      <c r="BS28" s="72"/>
      <c r="BT28" s="72"/>
      <c r="BU28" s="72"/>
      <c r="BV28" s="72"/>
      <c r="BW28" s="72"/>
      <c r="BX28" s="72"/>
      <c r="BY28" s="72"/>
      <c r="BZ28" s="73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71"/>
      <c r="BM29" s="72"/>
      <c r="BN29" s="72"/>
      <c r="BO29" s="72"/>
      <c r="BP29" s="72"/>
      <c r="BQ29" s="72"/>
      <c r="BR29" s="72"/>
      <c r="BS29" s="72"/>
      <c r="BT29" s="72"/>
      <c r="BU29" s="72"/>
      <c r="BV29" s="72"/>
      <c r="BW29" s="72"/>
      <c r="BX29" s="72"/>
      <c r="BY29" s="72"/>
      <c r="BZ29" s="73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71"/>
      <c r="BM30" s="72"/>
      <c r="BN30" s="72"/>
      <c r="BO30" s="72"/>
      <c r="BP30" s="72"/>
      <c r="BQ30" s="72"/>
      <c r="BR30" s="72"/>
      <c r="BS30" s="72"/>
      <c r="BT30" s="72"/>
      <c r="BU30" s="72"/>
      <c r="BV30" s="72"/>
      <c r="BW30" s="72"/>
      <c r="BX30" s="72"/>
      <c r="BY30" s="72"/>
      <c r="BZ30" s="73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71"/>
      <c r="BM31" s="72"/>
      <c r="BN31" s="72"/>
      <c r="BO31" s="72"/>
      <c r="BP31" s="72"/>
      <c r="BQ31" s="72"/>
      <c r="BR31" s="72"/>
      <c r="BS31" s="72"/>
      <c r="BT31" s="72"/>
      <c r="BU31" s="72"/>
      <c r="BV31" s="72"/>
      <c r="BW31" s="72"/>
      <c r="BX31" s="72"/>
      <c r="BY31" s="72"/>
      <c r="BZ31" s="73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71"/>
      <c r="BM32" s="72"/>
      <c r="BN32" s="72"/>
      <c r="BO32" s="72"/>
      <c r="BP32" s="72"/>
      <c r="BQ32" s="72"/>
      <c r="BR32" s="72"/>
      <c r="BS32" s="72"/>
      <c r="BT32" s="72"/>
      <c r="BU32" s="72"/>
      <c r="BV32" s="72"/>
      <c r="BW32" s="72"/>
      <c r="BX32" s="72"/>
      <c r="BY32" s="72"/>
      <c r="BZ32" s="73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71"/>
      <c r="BM33" s="72"/>
      <c r="BN33" s="72"/>
      <c r="BO33" s="72"/>
      <c r="BP33" s="72"/>
      <c r="BQ33" s="72"/>
      <c r="BR33" s="72"/>
      <c r="BS33" s="72"/>
      <c r="BT33" s="72"/>
      <c r="BU33" s="72"/>
      <c r="BV33" s="72"/>
      <c r="BW33" s="72"/>
      <c r="BX33" s="72"/>
      <c r="BY33" s="72"/>
      <c r="BZ33" s="73"/>
    </row>
    <row r="34" spans="1:78" ht="13.5" customHeight="1">
      <c r="A34" s="2"/>
      <c r="B34" s="17"/>
      <c r="C34" s="77" t="s">
        <v>27</v>
      </c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20"/>
      <c r="R34" s="77" t="s">
        <v>28</v>
      </c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20"/>
      <c r="AG34" s="77" t="s">
        <v>29</v>
      </c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20"/>
      <c r="AV34" s="77" t="s">
        <v>30</v>
      </c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7"/>
      <c r="BI34" s="77"/>
      <c r="BJ34" s="19"/>
      <c r="BK34" s="2"/>
      <c r="BL34" s="71"/>
      <c r="BM34" s="72"/>
      <c r="BN34" s="72"/>
      <c r="BO34" s="72"/>
      <c r="BP34" s="72"/>
      <c r="BQ34" s="72"/>
      <c r="BR34" s="72"/>
      <c r="BS34" s="72"/>
      <c r="BT34" s="72"/>
      <c r="BU34" s="72"/>
      <c r="BV34" s="72"/>
      <c r="BW34" s="72"/>
      <c r="BX34" s="72"/>
      <c r="BY34" s="72"/>
      <c r="BZ34" s="73"/>
    </row>
    <row r="35" spans="1:78" ht="13.5" customHeight="1">
      <c r="A35" s="2"/>
      <c r="B35" s="1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20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20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20"/>
      <c r="AV35" s="77"/>
      <c r="AW35" s="77"/>
      <c r="AX35" s="77"/>
      <c r="AY35" s="77"/>
      <c r="AZ35" s="77"/>
      <c r="BA35" s="77"/>
      <c r="BB35" s="77"/>
      <c r="BC35" s="77"/>
      <c r="BD35" s="77"/>
      <c r="BE35" s="77"/>
      <c r="BF35" s="77"/>
      <c r="BG35" s="77"/>
      <c r="BH35" s="77"/>
      <c r="BI35" s="77"/>
      <c r="BJ35" s="19"/>
      <c r="BK35" s="2"/>
      <c r="BL35" s="71"/>
      <c r="BM35" s="72"/>
      <c r="BN35" s="72"/>
      <c r="BO35" s="72"/>
      <c r="BP35" s="72"/>
      <c r="BQ35" s="72"/>
      <c r="BR35" s="72"/>
      <c r="BS35" s="72"/>
      <c r="BT35" s="72"/>
      <c r="BU35" s="72"/>
      <c r="BV35" s="72"/>
      <c r="BW35" s="72"/>
      <c r="BX35" s="72"/>
      <c r="BY35" s="72"/>
      <c r="BZ35" s="73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71"/>
      <c r="BM36" s="72"/>
      <c r="BN36" s="72"/>
      <c r="BO36" s="72"/>
      <c r="BP36" s="72"/>
      <c r="BQ36" s="72"/>
      <c r="BR36" s="72"/>
      <c r="BS36" s="72"/>
      <c r="BT36" s="72"/>
      <c r="BU36" s="72"/>
      <c r="BV36" s="72"/>
      <c r="BW36" s="72"/>
      <c r="BX36" s="72"/>
      <c r="BY36" s="72"/>
      <c r="BZ36" s="73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71"/>
      <c r="BM37" s="72"/>
      <c r="BN37" s="72"/>
      <c r="BO37" s="72"/>
      <c r="BP37" s="72"/>
      <c r="BQ37" s="72"/>
      <c r="BR37" s="72"/>
      <c r="BS37" s="72"/>
      <c r="BT37" s="72"/>
      <c r="BU37" s="72"/>
      <c r="BV37" s="72"/>
      <c r="BW37" s="72"/>
      <c r="BX37" s="72"/>
      <c r="BY37" s="72"/>
      <c r="BZ37" s="73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71"/>
      <c r="BM38" s="72"/>
      <c r="BN38" s="72"/>
      <c r="BO38" s="72"/>
      <c r="BP38" s="72"/>
      <c r="BQ38" s="72"/>
      <c r="BR38" s="72"/>
      <c r="BS38" s="72"/>
      <c r="BT38" s="72"/>
      <c r="BU38" s="72"/>
      <c r="BV38" s="72"/>
      <c r="BW38" s="72"/>
      <c r="BX38" s="72"/>
      <c r="BY38" s="72"/>
      <c r="BZ38" s="73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71"/>
      <c r="BM39" s="72"/>
      <c r="BN39" s="72"/>
      <c r="BO39" s="72"/>
      <c r="BP39" s="72"/>
      <c r="BQ39" s="72"/>
      <c r="BR39" s="72"/>
      <c r="BS39" s="72"/>
      <c r="BT39" s="72"/>
      <c r="BU39" s="72"/>
      <c r="BV39" s="72"/>
      <c r="BW39" s="72"/>
      <c r="BX39" s="72"/>
      <c r="BY39" s="72"/>
      <c r="BZ39" s="73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71"/>
      <c r="BM40" s="72"/>
      <c r="BN40" s="72"/>
      <c r="BO40" s="72"/>
      <c r="BP40" s="72"/>
      <c r="BQ40" s="72"/>
      <c r="BR40" s="72"/>
      <c r="BS40" s="72"/>
      <c r="BT40" s="72"/>
      <c r="BU40" s="72"/>
      <c r="BV40" s="72"/>
      <c r="BW40" s="72"/>
      <c r="BX40" s="72"/>
      <c r="BY40" s="72"/>
      <c r="BZ40" s="73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71"/>
      <c r="BM41" s="72"/>
      <c r="BN41" s="72"/>
      <c r="BO41" s="72"/>
      <c r="BP41" s="72"/>
      <c r="BQ41" s="72"/>
      <c r="BR41" s="72"/>
      <c r="BS41" s="72"/>
      <c r="BT41" s="72"/>
      <c r="BU41" s="72"/>
      <c r="BV41" s="72"/>
      <c r="BW41" s="72"/>
      <c r="BX41" s="72"/>
      <c r="BY41" s="72"/>
      <c r="BZ41" s="73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71"/>
      <c r="BM42" s="72"/>
      <c r="BN42" s="72"/>
      <c r="BO42" s="72"/>
      <c r="BP42" s="72"/>
      <c r="BQ42" s="72"/>
      <c r="BR42" s="72"/>
      <c r="BS42" s="72"/>
      <c r="BT42" s="72"/>
      <c r="BU42" s="72"/>
      <c r="BV42" s="72"/>
      <c r="BW42" s="72"/>
      <c r="BX42" s="72"/>
      <c r="BY42" s="72"/>
      <c r="BZ42" s="73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71"/>
      <c r="BM43" s="72"/>
      <c r="BN43" s="72"/>
      <c r="BO43" s="72"/>
      <c r="BP43" s="72"/>
      <c r="BQ43" s="72"/>
      <c r="BR43" s="72"/>
      <c r="BS43" s="72"/>
      <c r="BT43" s="72"/>
      <c r="BU43" s="72"/>
      <c r="BV43" s="72"/>
      <c r="BW43" s="72"/>
      <c r="BX43" s="72"/>
      <c r="BY43" s="72"/>
      <c r="BZ43" s="73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4"/>
      <c r="BM44" s="75"/>
      <c r="BN44" s="75"/>
      <c r="BO44" s="75"/>
      <c r="BP44" s="75"/>
      <c r="BQ44" s="75"/>
      <c r="BR44" s="75"/>
      <c r="BS44" s="75"/>
      <c r="BT44" s="75"/>
      <c r="BU44" s="75"/>
      <c r="BV44" s="75"/>
      <c r="BW44" s="75"/>
      <c r="BX44" s="75"/>
      <c r="BY44" s="75"/>
      <c r="BZ44" s="76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5" t="s">
        <v>31</v>
      </c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7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8"/>
      <c r="BM46" s="69"/>
      <c r="BN46" s="69"/>
      <c r="BO46" s="69"/>
      <c r="BP46" s="69"/>
      <c r="BQ46" s="69"/>
      <c r="BR46" s="69"/>
      <c r="BS46" s="69"/>
      <c r="BT46" s="69"/>
      <c r="BU46" s="69"/>
      <c r="BV46" s="69"/>
      <c r="BW46" s="69"/>
      <c r="BX46" s="69"/>
      <c r="BY46" s="69"/>
      <c r="BZ46" s="70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71" t="s">
        <v>123</v>
      </c>
      <c r="BM47" s="72"/>
      <c r="BN47" s="72"/>
      <c r="BO47" s="72"/>
      <c r="BP47" s="72"/>
      <c r="BQ47" s="72"/>
      <c r="BR47" s="72"/>
      <c r="BS47" s="72"/>
      <c r="BT47" s="72"/>
      <c r="BU47" s="72"/>
      <c r="BV47" s="72"/>
      <c r="BW47" s="72"/>
      <c r="BX47" s="72"/>
      <c r="BY47" s="72"/>
      <c r="BZ47" s="73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71"/>
      <c r="BM48" s="72"/>
      <c r="BN48" s="72"/>
      <c r="BO48" s="72"/>
      <c r="BP48" s="72"/>
      <c r="BQ48" s="72"/>
      <c r="BR48" s="72"/>
      <c r="BS48" s="72"/>
      <c r="BT48" s="72"/>
      <c r="BU48" s="72"/>
      <c r="BV48" s="72"/>
      <c r="BW48" s="72"/>
      <c r="BX48" s="72"/>
      <c r="BY48" s="72"/>
      <c r="BZ48" s="73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71"/>
      <c r="BM49" s="72"/>
      <c r="BN49" s="72"/>
      <c r="BO49" s="72"/>
      <c r="BP49" s="72"/>
      <c r="BQ49" s="72"/>
      <c r="BR49" s="72"/>
      <c r="BS49" s="72"/>
      <c r="BT49" s="72"/>
      <c r="BU49" s="72"/>
      <c r="BV49" s="72"/>
      <c r="BW49" s="72"/>
      <c r="BX49" s="72"/>
      <c r="BY49" s="72"/>
      <c r="BZ49" s="73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71"/>
      <c r="BM50" s="72"/>
      <c r="BN50" s="72"/>
      <c r="BO50" s="72"/>
      <c r="BP50" s="72"/>
      <c r="BQ50" s="72"/>
      <c r="BR50" s="72"/>
      <c r="BS50" s="72"/>
      <c r="BT50" s="72"/>
      <c r="BU50" s="72"/>
      <c r="BV50" s="72"/>
      <c r="BW50" s="72"/>
      <c r="BX50" s="72"/>
      <c r="BY50" s="72"/>
      <c r="BZ50" s="73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71"/>
      <c r="BM51" s="72"/>
      <c r="BN51" s="72"/>
      <c r="BO51" s="72"/>
      <c r="BP51" s="72"/>
      <c r="BQ51" s="72"/>
      <c r="BR51" s="72"/>
      <c r="BS51" s="72"/>
      <c r="BT51" s="72"/>
      <c r="BU51" s="72"/>
      <c r="BV51" s="72"/>
      <c r="BW51" s="72"/>
      <c r="BX51" s="72"/>
      <c r="BY51" s="72"/>
      <c r="BZ51" s="73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71"/>
      <c r="BM52" s="72"/>
      <c r="BN52" s="72"/>
      <c r="BO52" s="72"/>
      <c r="BP52" s="72"/>
      <c r="BQ52" s="72"/>
      <c r="BR52" s="72"/>
      <c r="BS52" s="72"/>
      <c r="BT52" s="72"/>
      <c r="BU52" s="72"/>
      <c r="BV52" s="72"/>
      <c r="BW52" s="72"/>
      <c r="BX52" s="72"/>
      <c r="BY52" s="72"/>
      <c r="BZ52" s="73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71"/>
      <c r="BM53" s="72"/>
      <c r="BN53" s="72"/>
      <c r="BO53" s="72"/>
      <c r="BP53" s="72"/>
      <c r="BQ53" s="72"/>
      <c r="BR53" s="72"/>
      <c r="BS53" s="72"/>
      <c r="BT53" s="72"/>
      <c r="BU53" s="72"/>
      <c r="BV53" s="72"/>
      <c r="BW53" s="72"/>
      <c r="BX53" s="72"/>
      <c r="BY53" s="72"/>
      <c r="BZ53" s="73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71"/>
      <c r="BM54" s="72"/>
      <c r="BN54" s="72"/>
      <c r="BO54" s="72"/>
      <c r="BP54" s="72"/>
      <c r="BQ54" s="72"/>
      <c r="BR54" s="72"/>
      <c r="BS54" s="72"/>
      <c r="BT54" s="72"/>
      <c r="BU54" s="72"/>
      <c r="BV54" s="72"/>
      <c r="BW54" s="72"/>
      <c r="BX54" s="72"/>
      <c r="BY54" s="72"/>
      <c r="BZ54" s="73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71"/>
      <c r="BM55" s="72"/>
      <c r="BN55" s="72"/>
      <c r="BO55" s="72"/>
      <c r="BP55" s="72"/>
      <c r="BQ55" s="72"/>
      <c r="BR55" s="72"/>
      <c r="BS55" s="72"/>
      <c r="BT55" s="72"/>
      <c r="BU55" s="72"/>
      <c r="BV55" s="72"/>
      <c r="BW55" s="72"/>
      <c r="BX55" s="72"/>
      <c r="BY55" s="72"/>
      <c r="BZ55" s="73"/>
    </row>
    <row r="56" spans="1:78" ht="13.5" customHeight="1">
      <c r="A56" s="2"/>
      <c r="B56" s="17"/>
      <c r="C56" s="77" t="s">
        <v>32</v>
      </c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20"/>
      <c r="R56" s="77" t="s">
        <v>33</v>
      </c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20"/>
      <c r="AG56" s="77" t="s">
        <v>34</v>
      </c>
      <c r="AH56" s="77"/>
      <c r="AI56" s="77"/>
      <c r="AJ56" s="77"/>
      <c r="AK56" s="77"/>
      <c r="AL56" s="77"/>
      <c r="AM56" s="77"/>
      <c r="AN56" s="77"/>
      <c r="AO56" s="77"/>
      <c r="AP56" s="77"/>
      <c r="AQ56" s="77"/>
      <c r="AR56" s="77"/>
      <c r="AS56" s="77"/>
      <c r="AT56" s="77"/>
      <c r="AU56" s="20"/>
      <c r="AV56" s="77" t="s">
        <v>35</v>
      </c>
      <c r="AW56" s="77"/>
      <c r="AX56" s="77"/>
      <c r="AY56" s="77"/>
      <c r="AZ56" s="77"/>
      <c r="BA56" s="77"/>
      <c r="BB56" s="77"/>
      <c r="BC56" s="77"/>
      <c r="BD56" s="77"/>
      <c r="BE56" s="77"/>
      <c r="BF56" s="77"/>
      <c r="BG56" s="77"/>
      <c r="BH56" s="77"/>
      <c r="BI56" s="77"/>
      <c r="BJ56" s="19"/>
      <c r="BK56" s="2"/>
      <c r="BL56" s="71"/>
      <c r="BM56" s="72"/>
      <c r="BN56" s="72"/>
      <c r="BO56" s="72"/>
      <c r="BP56" s="72"/>
      <c r="BQ56" s="72"/>
      <c r="BR56" s="72"/>
      <c r="BS56" s="72"/>
      <c r="BT56" s="72"/>
      <c r="BU56" s="72"/>
      <c r="BV56" s="72"/>
      <c r="BW56" s="72"/>
      <c r="BX56" s="72"/>
      <c r="BY56" s="72"/>
      <c r="BZ56" s="73"/>
    </row>
    <row r="57" spans="1:78" ht="13.5" customHeight="1">
      <c r="A57" s="2"/>
      <c r="B57" s="1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20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20"/>
      <c r="AG57" s="77"/>
      <c r="AH57" s="77"/>
      <c r="AI57" s="77"/>
      <c r="AJ57" s="77"/>
      <c r="AK57" s="77"/>
      <c r="AL57" s="77"/>
      <c r="AM57" s="77"/>
      <c r="AN57" s="77"/>
      <c r="AO57" s="77"/>
      <c r="AP57" s="77"/>
      <c r="AQ57" s="77"/>
      <c r="AR57" s="77"/>
      <c r="AS57" s="77"/>
      <c r="AT57" s="77"/>
      <c r="AU57" s="20"/>
      <c r="AV57" s="77"/>
      <c r="AW57" s="77"/>
      <c r="AX57" s="77"/>
      <c r="AY57" s="77"/>
      <c r="AZ57" s="77"/>
      <c r="BA57" s="77"/>
      <c r="BB57" s="77"/>
      <c r="BC57" s="77"/>
      <c r="BD57" s="77"/>
      <c r="BE57" s="77"/>
      <c r="BF57" s="77"/>
      <c r="BG57" s="77"/>
      <c r="BH57" s="77"/>
      <c r="BI57" s="77"/>
      <c r="BJ57" s="19"/>
      <c r="BK57" s="2"/>
      <c r="BL57" s="71"/>
      <c r="BM57" s="72"/>
      <c r="BN57" s="72"/>
      <c r="BO57" s="72"/>
      <c r="BP57" s="72"/>
      <c r="BQ57" s="72"/>
      <c r="BR57" s="72"/>
      <c r="BS57" s="72"/>
      <c r="BT57" s="72"/>
      <c r="BU57" s="72"/>
      <c r="BV57" s="72"/>
      <c r="BW57" s="72"/>
      <c r="BX57" s="72"/>
      <c r="BY57" s="72"/>
      <c r="BZ57" s="73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71"/>
      <c r="BM58" s="72"/>
      <c r="BN58" s="72"/>
      <c r="BO58" s="72"/>
      <c r="BP58" s="72"/>
      <c r="BQ58" s="72"/>
      <c r="BR58" s="72"/>
      <c r="BS58" s="72"/>
      <c r="BT58" s="72"/>
      <c r="BU58" s="72"/>
      <c r="BV58" s="72"/>
      <c r="BW58" s="72"/>
      <c r="BX58" s="72"/>
      <c r="BY58" s="72"/>
      <c r="BZ58" s="73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1"/>
      <c r="BM59" s="72"/>
      <c r="BN59" s="72"/>
      <c r="BO59" s="72"/>
      <c r="BP59" s="72"/>
      <c r="BQ59" s="72"/>
      <c r="BR59" s="72"/>
      <c r="BS59" s="72"/>
      <c r="BT59" s="72"/>
      <c r="BU59" s="72"/>
      <c r="BV59" s="72"/>
      <c r="BW59" s="72"/>
      <c r="BX59" s="72"/>
      <c r="BY59" s="72"/>
      <c r="BZ59" s="73"/>
    </row>
    <row r="60" spans="1:78" ht="13.5" customHeight="1">
      <c r="A60" s="2"/>
      <c r="B60" s="62" t="s">
        <v>36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71"/>
      <c r="BM60" s="72"/>
      <c r="BN60" s="72"/>
      <c r="BO60" s="72"/>
      <c r="BP60" s="72"/>
      <c r="BQ60" s="72"/>
      <c r="BR60" s="72"/>
      <c r="BS60" s="72"/>
      <c r="BT60" s="72"/>
      <c r="BU60" s="72"/>
      <c r="BV60" s="72"/>
      <c r="BW60" s="72"/>
      <c r="BX60" s="72"/>
      <c r="BY60" s="72"/>
      <c r="BZ60" s="73"/>
    </row>
    <row r="61" spans="1:78" ht="13.5" customHeight="1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71"/>
      <c r="BM61" s="72"/>
      <c r="BN61" s="72"/>
      <c r="BO61" s="72"/>
      <c r="BP61" s="72"/>
      <c r="BQ61" s="72"/>
      <c r="BR61" s="72"/>
      <c r="BS61" s="72"/>
      <c r="BT61" s="72"/>
      <c r="BU61" s="72"/>
      <c r="BV61" s="72"/>
      <c r="BW61" s="72"/>
      <c r="BX61" s="72"/>
      <c r="BY61" s="72"/>
      <c r="BZ61" s="73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71"/>
      <c r="BM62" s="72"/>
      <c r="BN62" s="72"/>
      <c r="BO62" s="72"/>
      <c r="BP62" s="72"/>
      <c r="BQ62" s="72"/>
      <c r="BR62" s="72"/>
      <c r="BS62" s="72"/>
      <c r="BT62" s="72"/>
      <c r="BU62" s="72"/>
      <c r="BV62" s="72"/>
      <c r="BW62" s="72"/>
      <c r="BX62" s="72"/>
      <c r="BY62" s="72"/>
      <c r="BZ62" s="73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4"/>
      <c r="BM63" s="75"/>
      <c r="BN63" s="75"/>
      <c r="BO63" s="75"/>
      <c r="BP63" s="75"/>
      <c r="BQ63" s="75"/>
      <c r="BR63" s="75"/>
      <c r="BS63" s="75"/>
      <c r="BT63" s="75"/>
      <c r="BU63" s="75"/>
      <c r="BV63" s="75"/>
      <c r="BW63" s="75"/>
      <c r="BX63" s="75"/>
      <c r="BY63" s="75"/>
      <c r="BZ63" s="76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5" t="s">
        <v>37</v>
      </c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7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8"/>
      <c r="BM65" s="69"/>
      <c r="BN65" s="69"/>
      <c r="BO65" s="69"/>
      <c r="BP65" s="69"/>
      <c r="BQ65" s="69"/>
      <c r="BR65" s="69"/>
      <c r="BS65" s="69"/>
      <c r="BT65" s="69"/>
      <c r="BU65" s="69"/>
      <c r="BV65" s="69"/>
      <c r="BW65" s="69"/>
      <c r="BX65" s="69"/>
      <c r="BY65" s="69"/>
      <c r="BZ65" s="70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71" t="s">
        <v>125</v>
      </c>
      <c r="BM66" s="72"/>
      <c r="BN66" s="72"/>
      <c r="BO66" s="72"/>
      <c r="BP66" s="72"/>
      <c r="BQ66" s="72"/>
      <c r="BR66" s="72"/>
      <c r="BS66" s="72"/>
      <c r="BT66" s="72"/>
      <c r="BU66" s="72"/>
      <c r="BV66" s="72"/>
      <c r="BW66" s="72"/>
      <c r="BX66" s="72"/>
      <c r="BY66" s="72"/>
      <c r="BZ66" s="73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71"/>
      <c r="BM67" s="72"/>
      <c r="BN67" s="72"/>
      <c r="BO67" s="72"/>
      <c r="BP67" s="72"/>
      <c r="BQ67" s="72"/>
      <c r="BR67" s="72"/>
      <c r="BS67" s="72"/>
      <c r="BT67" s="72"/>
      <c r="BU67" s="72"/>
      <c r="BV67" s="72"/>
      <c r="BW67" s="72"/>
      <c r="BX67" s="72"/>
      <c r="BY67" s="72"/>
      <c r="BZ67" s="73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71"/>
      <c r="BM68" s="72"/>
      <c r="BN68" s="72"/>
      <c r="BO68" s="72"/>
      <c r="BP68" s="72"/>
      <c r="BQ68" s="72"/>
      <c r="BR68" s="72"/>
      <c r="BS68" s="72"/>
      <c r="BT68" s="72"/>
      <c r="BU68" s="72"/>
      <c r="BV68" s="72"/>
      <c r="BW68" s="72"/>
      <c r="BX68" s="72"/>
      <c r="BY68" s="72"/>
      <c r="BZ68" s="73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71"/>
      <c r="BM69" s="72"/>
      <c r="BN69" s="72"/>
      <c r="BO69" s="72"/>
      <c r="BP69" s="72"/>
      <c r="BQ69" s="72"/>
      <c r="BR69" s="72"/>
      <c r="BS69" s="72"/>
      <c r="BT69" s="72"/>
      <c r="BU69" s="72"/>
      <c r="BV69" s="72"/>
      <c r="BW69" s="72"/>
      <c r="BX69" s="72"/>
      <c r="BY69" s="72"/>
      <c r="BZ69" s="73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71"/>
      <c r="BM70" s="72"/>
      <c r="BN70" s="72"/>
      <c r="BO70" s="72"/>
      <c r="BP70" s="72"/>
      <c r="BQ70" s="72"/>
      <c r="BR70" s="72"/>
      <c r="BS70" s="72"/>
      <c r="BT70" s="72"/>
      <c r="BU70" s="72"/>
      <c r="BV70" s="72"/>
      <c r="BW70" s="72"/>
      <c r="BX70" s="72"/>
      <c r="BY70" s="72"/>
      <c r="BZ70" s="73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71"/>
      <c r="BM71" s="72"/>
      <c r="BN71" s="72"/>
      <c r="BO71" s="72"/>
      <c r="BP71" s="72"/>
      <c r="BQ71" s="72"/>
      <c r="BR71" s="72"/>
      <c r="BS71" s="72"/>
      <c r="BT71" s="72"/>
      <c r="BU71" s="72"/>
      <c r="BV71" s="72"/>
      <c r="BW71" s="72"/>
      <c r="BX71" s="72"/>
      <c r="BY71" s="72"/>
      <c r="BZ71" s="73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71"/>
      <c r="BM72" s="72"/>
      <c r="BN72" s="72"/>
      <c r="BO72" s="72"/>
      <c r="BP72" s="72"/>
      <c r="BQ72" s="72"/>
      <c r="BR72" s="72"/>
      <c r="BS72" s="72"/>
      <c r="BT72" s="72"/>
      <c r="BU72" s="72"/>
      <c r="BV72" s="72"/>
      <c r="BW72" s="72"/>
      <c r="BX72" s="72"/>
      <c r="BY72" s="72"/>
      <c r="BZ72" s="73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71"/>
      <c r="BM73" s="72"/>
      <c r="BN73" s="72"/>
      <c r="BO73" s="72"/>
      <c r="BP73" s="72"/>
      <c r="BQ73" s="72"/>
      <c r="BR73" s="72"/>
      <c r="BS73" s="72"/>
      <c r="BT73" s="72"/>
      <c r="BU73" s="72"/>
      <c r="BV73" s="72"/>
      <c r="BW73" s="72"/>
      <c r="BX73" s="72"/>
      <c r="BY73" s="72"/>
      <c r="BZ73" s="73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71"/>
      <c r="BM74" s="72"/>
      <c r="BN74" s="72"/>
      <c r="BO74" s="72"/>
      <c r="BP74" s="72"/>
      <c r="BQ74" s="72"/>
      <c r="BR74" s="72"/>
      <c r="BS74" s="72"/>
      <c r="BT74" s="72"/>
      <c r="BU74" s="72"/>
      <c r="BV74" s="72"/>
      <c r="BW74" s="72"/>
      <c r="BX74" s="72"/>
      <c r="BY74" s="72"/>
      <c r="BZ74" s="73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71"/>
      <c r="BM75" s="72"/>
      <c r="BN75" s="72"/>
      <c r="BO75" s="72"/>
      <c r="BP75" s="72"/>
      <c r="BQ75" s="72"/>
      <c r="BR75" s="72"/>
      <c r="BS75" s="72"/>
      <c r="BT75" s="72"/>
      <c r="BU75" s="72"/>
      <c r="BV75" s="72"/>
      <c r="BW75" s="72"/>
      <c r="BX75" s="72"/>
      <c r="BY75" s="72"/>
      <c r="BZ75" s="73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71"/>
      <c r="BM76" s="72"/>
      <c r="BN76" s="72"/>
      <c r="BO76" s="72"/>
      <c r="BP76" s="72"/>
      <c r="BQ76" s="72"/>
      <c r="BR76" s="72"/>
      <c r="BS76" s="72"/>
      <c r="BT76" s="72"/>
      <c r="BU76" s="72"/>
      <c r="BV76" s="72"/>
      <c r="BW76" s="72"/>
      <c r="BX76" s="72"/>
      <c r="BY76" s="72"/>
      <c r="BZ76" s="73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71"/>
      <c r="BM77" s="72"/>
      <c r="BN77" s="72"/>
      <c r="BO77" s="72"/>
      <c r="BP77" s="72"/>
      <c r="BQ77" s="72"/>
      <c r="BR77" s="72"/>
      <c r="BS77" s="72"/>
      <c r="BT77" s="72"/>
      <c r="BU77" s="72"/>
      <c r="BV77" s="72"/>
      <c r="BW77" s="72"/>
      <c r="BX77" s="72"/>
      <c r="BY77" s="72"/>
      <c r="BZ77" s="73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71"/>
      <c r="BM78" s="72"/>
      <c r="BN78" s="72"/>
      <c r="BO78" s="72"/>
      <c r="BP78" s="72"/>
      <c r="BQ78" s="72"/>
      <c r="BR78" s="72"/>
      <c r="BS78" s="72"/>
      <c r="BT78" s="72"/>
      <c r="BU78" s="72"/>
      <c r="BV78" s="72"/>
      <c r="BW78" s="72"/>
      <c r="BX78" s="72"/>
      <c r="BY78" s="72"/>
      <c r="BZ78" s="73"/>
    </row>
    <row r="79" spans="1:78" ht="13.5" customHeight="1">
      <c r="A79" s="2"/>
      <c r="B79" s="17"/>
      <c r="C79" s="77" t="s">
        <v>38</v>
      </c>
      <c r="D79" s="77"/>
      <c r="E79" s="77"/>
      <c r="F79" s="77"/>
      <c r="G79" s="77"/>
      <c r="H79" s="77"/>
      <c r="I79" s="77"/>
      <c r="J79" s="77"/>
      <c r="K79" s="77"/>
      <c r="L79" s="77"/>
      <c r="M79" s="77"/>
      <c r="N79" s="77"/>
      <c r="O79" s="77"/>
      <c r="P79" s="77"/>
      <c r="Q79" s="77"/>
      <c r="R79" s="77"/>
      <c r="S79" s="77"/>
      <c r="T79" s="77"/>
      <c r="U79" s="20"/>
      <c r="V79" s="20"/>
      <c r="W79" s="77" t="s">
        <v>39</v>
      </c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  <c r="AK79" s="77"/>
      <c r="AL79" s="77"/>
      <c r="AM79" s="77"/>
      <c r="AN79" s="77"/>
      <c r="AO79" s="20"/>
      <c r="AP79" s="20"/>
      <c r="AQ79" s="77" t="s">
        <v>40</v>
      </c>
      <c r="AR79" s="77"/>
      <c r="AS79" s="77"/>
      <c r="AT79" s="77"/>
      <c r="AU79" s="77"/>
      <c r="AV79" s="77"/>
      <c r="AW79" s="77"/>
      <c r="AX79" s="77"/>
      <c r="AY79" s="77"/>
      <c r="AZ79" s="77"/>
      <c r="BA79" s="77"/>
      <c r="BB79" s="77"/>
      <c r="BC79" s="77"/>
      <c r="BD79" s="77"/>
      <c r="BE79" s="77"/>
      <c r="BF79" s="77"/>
      <c r="BG79" s="77"/>
      <c r="BH79" s="77"/>
      <c r="BI79" s="18"/>
      <c r="BJ79" s="19"/>
      <c r="BK79" s="2"/>
      <c r="BL79" s="71"/>
      <c r="BM79" s="72"/>
      <c r="BN79" s="72"/>
      <c r="BO79" s="72"/>
      <c r="BP79" s="72"/>
      <c r="BQ79" s="72"/>
      <c r="BR79" s="72"/>
      <c r="BS79" s="72"/>
      <c r="BT79" s="72"/>
      <c r="BU79" s="72"/>
      <c r="BV79" s="72"/>
      <c r="BW79" s="72"/>
      <c r="BX79" s="72"/>
      <c r="BY79" s="72"/>
      <c r="BZ79" s="73"/>
    </row>
    <row r="80" spans="1:78" ht="13.5" customHeight="1">
      <c r="A80" s="2"/>
      <c r="B80" s="17"/>
      <c r="C80" s="77"/>
      <c r="D80" s="77"/>
      <c r="E80" s="77"/>
      <c r="F80" s="77"/>
      <c r="G80" s="77"/>
      <c r="H80" s="77"/>
      <c r="I80" s="77"/>
      <c r="J80" s="77"/>
      <c r="K80" s="77"/>
      <c r="L80" s="77"/>
      <c r="M80" s="77"/>
      <c r="N80" s="77"/>
      <c r="O80" s="77"/>
      <c r="P80" s="77"/>
      <c r="Q80" s="77"/>
      <c r="R80" s="77"/>
      <c r="S80" s="77"/>
      <c r="T80" s="77"/>
      <c r="U80" s="20"/>
      <c r="V80" s="20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77"/>
      <c r="AO80" s="20"/>
      <c r="AP80" s="20"/>
      <c r="AQ80" s="77"/>
      <c r="AR80" s="77"/>
      <c r="AS80" s="77"/>
      <c r="AT80" s="77"/>
      <c r="AU80" s="77"/>
      <c r="AV80" s="77"/>
      <c r="AW80" s="77"/>
      <c r="AX80" s="77"/>
      <c r="AY80" s="77"/>
      <c r="AZ80" s="77"/>
      <c r="BA80" s="77"/>
      <c r="BB80" s="77"/>
      <c r="BC80" s="77"/>
      <c r="BD80" s="77"/>
      <c r="BE80" s="77"/>
      <c r="BF80" s="77"/>
      <c r="BG80" s="77"/>
      <c r="BH80" s="77"/>
      <c r="BI80" s="18"/>
      <c r="BJ80" s="19"/>
      <c r="BK80" s="2"/>
      <c r="BL80" s="71"/>
      <c r="BM80" s="72"/>
      <c r="BN80" s="72"/>
      <c r="BO80" s="72"/>
      <c r="BP80" s="72"/>
      <c r="BQ80" s="72"/>
      <c r="BR80" s="72"/>
      <c r="BS80" s="72"/>
      <c r="BT80" s="72"/>
      <c r="BU80" s="72"/>
      <c r="BV80" s="72"/>
      <c r="BW80" s="72"/>
      <c r="BX80" s="72"/>
      <c r="BY80" s="72"/>
      <c r="BZ80" s="73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71"/>
      <c r="BM81" s="72"/>
      <c r="BN81" s="72"/>
      <c r="BO81" s="72"/>
      <c r="BP81" s="72"/>
      <c r="BQ81" s="72"/>
      <c r="BR81" s="72"/>
      <c r="BS81" s="72"/>
      <c r="BT81" s="72"/>
      <c r="BU81" s="72"/>
      <c r="BV81" s="72"/>
      <c r="BW81" s="72"/>
      <c r="BX81" s="72"/>
      <c r="BY81" s="72"/>
      <c r="BZ81" s="73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4"/>
      <c r="BM82" s="75"/>
      <c r="BN82" s="75"/>
      <c r="BO82" s="75"/>
      <c r="BP82" s="75"/>
      <c r="BQ82" s="75"/>
      <c r="BR82" s="75"/>
      <c r="BS82" s="75"/>
      <c r="BT82" s="75"/>
      <c r="BU82" s="75"/>
      <c r="BV82" s="75"/>
      <c r="BW82" s="75"/>
      <c r="BX82" s="75"/>
      <c r="BY82" s="75"/>
      <c r="BZ82" s="76"/>
    </row>
    <row r="83" spans="1:78">
      <c r="C83" s="2" t="s">
        <v>41</v>
      </c>
    </row>
    <row r="84" spans="1:78">
      <c r="C84" s="2" t="s">
        <v>42</v>
      </c>
    </row>
    <row r="85" spans="1:78" hidden="1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【1,348.09】</v>
      </c>
      <c r="I86" s="26" t="str">
        <f>データ!CA6</f>
        <v>【69.80】</v>
      </c>
      <c r="J86" s="26" t="str">
        <f>データ!CL6</f>
        <v>【232.54】</v>
      </c>
      <c r="K86" s="26" t="str">
        <f>データ!CW6</f>
        <v>【42.17】</v>
      </c>
      <c r="L86" s="26" t="str">
        <f>データ!DH6</f>
        <v>【82.30】</v>
      </c>
      <c r="M86" s="26" t="s">
        <v>56</v>
      </c>
      <c r="N86" s="26" t="s">
        <v>56</v>
      </c>
      <c r="O86" s="26" t="str">
        <f>データ!EO6</f>
        <v>【0.09】</v>
      </c>
    </row>
  </sheetData>
  <sheetProtection password="B319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ColWidth="9" defaultRowHeight="13.2"/>
  <cols>
    <col min="1" max="1" width="9" style="3"/>
    <col min="2" max="144" width="11.88671875" style="3" customWidth="1"/>
    <col min="145" max="16384" width="9" style="3"/>
  </cols>
  <sheetData>
    <row r="1" spans="1:145">
      <c r="A1" s="3" t="s">
        <v>57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>
      <c r="A2" s="28" t="s">
        <v>58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>
      <c r="A3" s="28" t="s">
        <v>59</v>
      </c>
      <c r="B3" s="29" t="s">
        <v>60</v>
      </c>
      <c r="C3" s="29" t="s">
        <v>61</v>
      </c>
      <c r="D3" s="29" t="s">
        <v>62</v>
      </c>
      <c r="E3" s="29" t="s">
        <v>63</v>
      </c>
      <c r="F3" s="29" t="s">
        <v>64</v>
      </c>
      <c r="G3" s="29" t="s">
        <v>65</v>
      </c>
      <c r="H3" s="79" t="s">
        <v>66</v>
      </c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1"/>
      <c r="Y3" s="85" t="s">
        <v>67</v>
      </c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 t="s">
        <v>68</v>
      </c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</row>
    <row r="4" spans="1:145">
      <c r="A4" s="28" t="s">
        <v>69</v>
      </c>
      <c r="B4" s="30"/>
      <c r="C4" s="30"/>
      <c r="D4" s="30"/>
      <c r="E4" s="30"/>
      <c r="F4" s="30"/>
      <c r="G4" s="30"/>
      <c r="H4" s="82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4"/>
      <c r="Y4" s="78" t="s">
        <v>70</v>
      </c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 t="s">
        <v>71</v>
      </c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 t="s">
        <v>72</v>
      </c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 t="s">
        <v>73</v>
      </c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 t="s">
        <v>74</v>
      </c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 t="s">
        <v>75</v>
      </c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 t="s">
        <v>76</v>
      </c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 t="s">
        <v>77</v>
      </c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 t="s">
        <v>78</v>
      </c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 t="s">
        <v>79</v>
      </c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 t="s">
        <v>80</v>
      </c>
      <c r="EF4" s="78"/>
      <c r="EG4" s="78"/>
      <c r="EH4" s="78"/>
      <c r="EI4" s="78"/>
      <c r="EJ4" s="78"/>
      <c r="EK4" s="78"/>
      <c r="EL4" s="78"/>
      <c r="EM4" s="78"/>
      <c r="EN4" s="78"/>
      <c r="EO4" s="78"/>
    </row>
    <row r="5" spans="1:145">
      <c r="A5" s="28" t="s">
        <v>81</v>
      </c>
      <c r="B5" s="31"/>
      <c r="C5" s="31"/>
      <c r="D5" s="31"/>
      <c r="E5" s="31"/>
      <c r="F5" s="31"/>
      <c r="G5" s="31"/>
      <c r="H5" s="32" t="s">
        <v>82</v>
      </c>
      <c r="I5" s="32" t="s">
        <v>83</v>
      </c>
      <c r="J5" s="32" t="s">
        <v>84</v>
      </c>
      <c r="K5" s="32" t="s">
        <v>85</v>
      </c>
      <c r="L5" s="32" t="s">
        <v>86</v>
      </c>
      <c r="M5" s="32" t="s">
        <v>5</v>
      </c>
      <c r="N5" s="32" t="s">
        <v>87</v>
      </c>
      <c r="O5" s="32" t="s">
        <v>88</v>
      </c>
      <c r="P5" s="32" t="s">
        <v>89</v>
      </c>
      <c r="Q5" s="32" t="s">
        <v>90</v>
      </c>
      <c r="R5" s="32" t="s">
        <v>91</v>
      </c>
      <c r="S5" s="32" t="s">
        <v>92</v>
      </c>
      <c r="T5" s="32" t="s">
        <v>93</v>
      </c>
      <c r="U5" s="32" t="s">
        <v>94</v>
      </c>
      <c r="V5" s="32" t="s">
        <v>95</v>
      </c>
      <c r="W5" s="32" t="s">
        <v>96</v>
      </c>
      <c r="X5" s="32" t="s">
        <v>97</v>
      </c>
      <c r="Y5" s="32" t="s">
        <v>98</v>
      </c>
      <c r="Z5" s="32" t="s">
        <v>99</v>
      </c>
      <c r="AA5" s="32" t="s">
        <v>100</v>
      </c>
      <c r="AB5" s="32" t="s">
        <v>101</v>
      </c>
      <c r="AC5" s="32" t="s">
        <v>102</v>
      </c>
      <c r="AD5" s="32" t="s">
        <v>103</v>
      </c>
      <c r="AE5" s="32" t="s">
        <v>104</v>
      </c>
      <c r="AF5" s="32" t="s">
        <v>105</v>
      </c>
      <c r="AG5" s="32" t="s">
        <v>106</v>
      </c>
      <c r="AH5" s="32" t="s">
        <v>107</v>
      </c>
      <c r="AI5" s="32" t="s">
        <v>43</v>
      </c>
      <c r="AJ5" s="32" t="s">
        <v>98</v>
      </c>
      <c r="AK5" s="32" t="s">
        <v>99</v>
      </c>
      <c r="AL5" s="32" t="s">
        <v>100</v>
      </c>
      <c r="AM5" s="32" t="s">
        <v>101</v>
      </c>
      <c r="AN5" s="32" t="s">
        <v>102</v>
      </c>
      <c r="AO5" s="32" t="s">
        <v>103</v>
      </c>
      <c r="AP5" s="32" t="s">
        <v>104</v>
      </c>
      <c r="AQ5" s="32" t="s">
        <v>105</v>
      </c>
      <c r="AR5" s="32" t="s">
        <v>106</v>
      </c>
      <c r="AS5" s="32" t="s">
        <v>107</v>
      </c>
      <c r="AT5" s="32" t="s">
        <v>108</v>
      </c>
      <c r="AU5" s="32" t="s">
        <v>98</v>
      </c>
      <c r="AV5" s="32" t="s">
        <v>99</v>
      </c>
      <c r="AW5" s="32" t="s">
        <v>100</v>
      </c>
      <c r="AX5" s="32" t="s">
        <v>101</v>
      </c>
      <c r="AY5" s="32" t="s">
        <v>102</v>
      </c>
      <c r="AZ5" s="32" t="s">
        <v>103</v>
      </c>
      <c r="BA5" s="32" t="s">
        <v>104</v>
      </c>
      <c r="BB5" s="32" t="s">
        <v>105</v>
      </c>
      <c r="BC5" s="32" t="s">
        <v>106</v>
      </c>
      <c r="BD5" s="32" t="s">
        <v>107</v>
      </c>
      <c r="BE5" s="32" t="s">
        <v>108</v>
      </c>
      <c r="BF5" s="32" t="s">
        <v>98</v>
      </c>
      <c r="BG5" s="32" t="s">
        <v>99</v>
      </c>
      <c r="BH5" s="32" t="s">
        <v>100</v>
      </c>
      <c r="BI5" s="32" t="s">
        <v>101</v>
      </c>
      <c r="BJ5" s="32" t="s">
        <v>102</v>
      </c>
      <c r="BK5" s="32" t="s">
        <v>103</v>
      </c>
      <c r="BL5" s="32" t="s">
        <v>104</v>
      </c>
      <c r="BM5" s="32" t="s">
        <v>105</v>
      </c>
      <c r="BN5" s="32" t="s">
        <v>106</v>
      </c>
      <c r="BO5" s="32" t="s">
        <v>107</v>
      </c>
      <c r="BP5" s="32" t="s">
        <v>108</v>
      </c>
      <c r="BQ5" s="32" t="s">
        <v>98</v>
      </c>
      <c r="BR5" s="32" t="s">
        <v>99</v>
      </c>
      <c r="BS5" s="32" t="s">
        <v>100</v>
      </c>
      <c r="BT5" s="32" t="s">
        <v>101</v>
      </c>
      <c r="BU5" s="32" t="s">
        <v>102</v>
      </c>
      <c r="BV5" s="32" t="s">
        <v>103</v>
      </c>
      <c r="BW5" s="32" t="s">
        <v>104</v>
      </c>
      <c r="BX5" s="32" t="s">
        <v>105</v>
      </c>
      <c r="BY5" s="32" t="s">
        <v>106</v>
      </c>
      <c r="BZ5" s="32" t="s">
        <v>107</v>
      </c>
      <c r="CA5" s="32" t="s">
        <v>108</v>
      </c>
      <c r="CB5" s="32" t="s">
        <v>98</v>
      </c>
      <c r="CC5" s="32" t="s">
        <v>99</v>
      </c>
      <c r="CD5" s="32" t="s">
        <v>100</v>
      </c>
      <c r="CE5" s="32" t="s">
        <v>101</v>
      </c>
      <c r="CF5" s="32" t="s">
        <v>102</v>
      </c>
      <c r="CG5" s="32" t="s">
        <v>103</v>
      </c>
      <c r="CH5" s="32" t="s">
        <v>104</v>
      </c>
      <c r="CI5" s="32" t="s">
        <v>105</v>
      </c>
      <c r="CJ5" s="32" t="s">
        <v>106</v>
      </c>
      <c r="CK5" s="32" t="s">
        <v>107</v>
      </c>
      <c r="CL5" s="32" t="s">
        <v>108</v>
      </c>
      <c r="CM5" s="32" t="s">
        <v>98</v>
      </c>
      <c r="CN5" s="32" t="s">
        <v>99</v>
      </c>
      <c r="CO5" s="32" t="s">
        <v>100</v>
      </c>
      <c r="CP5" s="32" t="s">
        <v>101</v>
      </c>
      <c r="CQ5" s="32" t="s">
        <v>102</v>
      </c>
      <c r="CR5" s="32" t="s">
        <v>103</v>
      </c>
      <c r="CS5" s="32" t="s">
        <v>104</v>
      </c>
      <c r="CT5" s="32" t="s">
        <v>105</v>
      </c>
      <c r="CU5" s="32" t="s">
        <v>106</v>
      </c>
      <c r="CV5" s="32" t="s">
        <v>107</v>
      </c>
      <c r="CW5" s="32" t="s">
        <v>108</v>
      </c>
      <c r="CX5" s="32" t="s">
        <v>98</v>
      </c>
      <c r="CY5" s="32" t="s">
        <v>99</v>
      </c>
      <c r="CZ5" s="32" t="s">
        <v>100</v>
      </c>
      <c r="DA5" s="32" t="s">
        <v>101</v>
      </c>
      <c r="DB5" s="32" t="s">
        <v>102</v>
      </c>
      <c r="DC5" s="32" t="s">
        <v>103</v>
      </c>
      <c r="DD5" s="32" t="s">
        <v>104</v>
      </c>
      <c r="DE5" s="32" t="s">
        <v>105</v>
      </c>
      <c r="DF5" s="32" t="s">
        <v>106</v>
      </c>
      <c r="DG5" s="32" t="s">
        <v>107</v>
      </c>
      <c r="DH5" s="32" t="s">
        <v>108</v>
      </c>
      <c r="DI5" s="32" t="s">
        <v>98</v>
      </c>
      <c r="DJ5" s="32" t="s">
        <v>99</v>
      </c>
      <c r="DK5" s="32" t="s">
        <v>100</v>
      </c>
      <c r="DL5" s="32" t="s">
        <v>101</v>
      </c>
      <c r="DM5" s="32" t="s">
        <v>102</v>
      </c>
      <c r="DN5" s="32" t="s">
        <v>103</v>
      </c>
      <c r="DO5" s="32" t="s">
        <v>104</v>
      </c>
      <c r="DP5" s="32" t="s">
        <v>105</v>
      </c>
      <c r="DQ5" s="32" t="s">
        <v>106</v>
      </c>
      <c r="DR5" s="32" t="s">
        <v>107</v>
      </c>
      <c r="DS5" s="32" t="s">
        <v>108</v>
      </c>
      <c r="DT5" s="32" t="s">
        <v>98</v>
      </c>
      <c r="DU5" s="32" t="s">
        <v>99</v>
      </c>
      <c r="DV5" s="32" t="s">
        <v>100</v>
      </c>
      <c r="DW5" s="32" t="s">
        <v>101</v>
      </c>
      <c r="DX5" s="32" t="s">
        <v>102</v>
      </c>
      <c r="DY5" s="32" t="s">
        <v>103</v>
      </c>
      <c r="DZ5" s="32" t="s">
        <v>104</v>
      </c>
      <c r="EA5" s="32" t="s">
        <v>105</v>
      </c>
      <c r="EB5" s="32" t="s">
        <v>106</v>
      </c>
      <c r="EC5" s="32" t="s">
        <v>107</v>
      </c>
      <c r="ED5" s="32" t="s">
        <v>108</v>
      </c>
      <c r="EE5" s="32" t="s">
        <v>98</v>
      </c>
      <c r="EF5" s="32" t="s">
        <v>99</v>
      </c>
      <c r="EG5" s="32" t="s">
        <v>100</v>
      </c>
      <c r="EH5" s="32" t="s">
        <v>101</v>
      </c>
      <c r="EI5" s="32" t="s">
        <v>102</v>
      </c>
      <c r="EJ5" s="32" t="s">
        <v>103</v>
      </c>
      <c r="EK5" s="32" t="s">
        <v>104</v>
      </c>
      <c r="EL5" s="32" t="s">
        <v>105</v>
      </c>
      <c r="EM5" s="32" t="s">
        <v>106</v>
      </c>
      <c r="EN5" s="32" t="s">
        <v>107</v>
      </c>
      <c r="EO5" s="32" t="s">
        <v>108</v>
      </c>
    </row>
    <row r="6" spans="1:145" s="36" customFormat="1">
      <c r="A6" s="28" t="s">
        <v>109</v>
      </c>
      <c r="B6" s="33">
        <f>B7</f>
        <v>2016</v>
      </c>
      <c r="C6" s="33">
        <f t="shared" ref="C6:X6" si="3">C7</f>
        <v>42153</v>
      </c>
      <c r="D6" s="33">
        <f t="shared" si="3"/>
        <v>47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宮城県　大崎市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5.25</v>
      </c>
      <c r="Q6" s="34">
        <f t="shared" si="3"/>
        <v>95.38</v>
      </c>
      <c r="R6" s="34">
        <f t="shared" si="3"/>
        <v>3672</v>
      </c>
      <c r="S6" s="34">
        <f t="shared" si="3"/>
        <v>133226</v>
      </c>
      <c r="T6" s="34">
        <f t="shared" si="3"/>
        <v>796.76</v>
      </c>
      <c r="U6" s="34">
        <f t="shared" si="3"/>
        <v>167.21</v>
      </c>
      <c r="V6" s="34">
        <f t="shared" si="3"/>
        <v>6972</v>
      </c>
      <c r="W6" s="34">
        <f t="shared" si="3"/>
        <v>3.23</v>
      </c>
      <c r="X6" s="34">
        <f t="shared" si="3"/>
        <v>2158.5100000000002</v>
      </c>
      <c r="Y6" s="35">
        <f>IF(Y7="",NA(),Y7)</f>
        <v>96.58</v>
      </c>
      <c r="Z6" s="35">
        <f t="shared" ref="Z6:AH6" si="4">IF(Z7="",NA(),Z7)</f>
        <v>78.33</v>
      </c>
      <c r="AA6" s="35">
        <f t="shared" si="4"/>
        <v>97.41</v>
      </c>
      <c r="AB6" s="35">
        <f t="shared" si="4"/>
        <v>96.55</v>
      </c>
      <c r="AC6" s="35">
        <f t="shared" si="4"/>
        <v>90.98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1506.66</v>
      </c>
      <c r="BG6" s="35">
        <f t="shared" ref="BG6:BO6" si="7">IF(BG7="",NA(),BG7)</f>
        <v>1392.84</v>
      </c>
      <c r="BH6" s="35">
        <f t="shared" si="7"/>
        <v>1178.78</v>
      </c>
      <c r="BI6" s="35">
        <f t="shared" si="7"/>
        <v>2579.5500000000002</v>
      </c>
      <c r="BJ6" s="35">
        <f t="shared" si="7"/>
        <v>861.68</v>
      </c>
      <c r="BK6" s="35">
        <f t="shared" si="7"/>
        <v>1622.51</v>
      </c>
      <c r="BL6" s="35">
        <f t="shared" si="7"/>
        <v>1569.13</v>
      </c>
      <c r="BM6" s="35">
        <f t="shared" si="7"/>
        <v>1436</v>
      </c>
      <c r="BN6" s="35">
        <f t="shared" si="7"/>
        <v>1434.89</v>
      </c>
      <c r="BO6" s="35">
        <f t="shared" si="7"/>
        <v>1298.9100000000001</v>
      </c>
      <c r="BP6" s="34" t="str">
        <f>IF(BP7="","",IF(BP7="-","【-】","【"&amp;SUBSTITUTE(TEXT(BP7,"#,##0.00"),"-","△")&amp;"】"))</f>
        <v>【1,348.09】</v>
      </c>
      <c r="BQ6" s="35">
        <f>IF(BQ7="",NA(),BQ7)</f>
        <v>74.739999999999995</v>
      </c>
      <c r="BR6" s="35">
        <f t="shared" ref="BR6:BZ6" si="8">IF(BR7="",NA(),BR7)</f>
        <v>85.18</v>
      </c>
      <c r="BS6" s="35">
        <f t="shared" si="8"/>
        <v>86.17</v>
      </c>
      <c r="BT6" s="35">
        <f t="shared" si="8"/>
        <v>86.8</v>
      </c>
      <c r="BU6" s="35">
        <f t="shared" si="8"/>
        <v>86.7</v>
      </c>
      <c r="BV6" s="35">
        <f t="shared" si="8"/>
        <v>62.83</v>
      </c>
      <c r="BW6" s="35">
        <f t="shared" si="8"/>
        <v>64.63</v>
      </c>
      <c r="BX6" s="35">
        <f t="shared" si="8"/>
        <v>66.56</v>
      </c>
      <c r="BY6" s="35">
        <f t="shared" si="8"/>
        <v>66.22</v>
      </c>
      <c r="BZ6" s="35">
        <f t="shared" si="8"/>
        <v>69.87</v>
      </c>
      <c r="CA6" s="34" t="str">
        <f>IF(CA7="","",IF(CA7="-","【-】","【"&amp;SUBSTITUTE(TEXT(CA7,"#,##0.00"),"-","△")&amp;"】"))</f>
        <v>【69.80】</v>
      </c>
      <c r="CB6" s="35">
        <f>IF(CB7="",NA(),CB7)</f>
        <v>290.63</v>
      </c>
      <c r="CC6" s="35">
        <f t="shared" ref="CC6:CK6" si="9">IF(CC7="",NA(),CC7)</f>
        <v>256.44</v>
      </c>
      <c r="CD6" s="35">
        <f t="shared" si="9"/>
        <v>259.07</v>
      </c>
      <c r="CE6" s="35">
        <f t="shared" si="9"/>
        <v>256.72000000000003</v>
      </c>
      <c r="CF6" s="35">
        <f t="shared" si="9"/>
        <v>257.87</v>
      </c>
      <c r="CG6" s="35">
        <f t="shared" si="9"/>
        <v>250.43</v>
      </c>
      <c r="CH6" s="35">
        <f t="shared" si="9"/>
        <v>245.75</v>
      </c>
      <c r="CI6" s="35">
        <f t="shared" si="9"/>
        <v>244.29</v>
      </c>
      <c r="CJ6" s="35">
        <f t="shared" si="9"/>
        <v>246.72</v>
      </c>
      <c r="CK6" s="35">
        <f t="shared" si="9"/>
        <v>234.96</v>
      </c>
      <c r="CL6" s="34" t="str">
        <f>IF(CL7="","",IF(CL7="-","【-】","【"&amp;SUBSTITUTE(TEXT(CL7,"#,##0.00"),"-","△")&amp;"】"))</f>
        <v>【232.54】</v>
      </c>
      <c r="CM6" s="35">
        <f>IF(CM7="",NA(),CM7)</f>
        <v>141.68</v>
      </c>
      <c r="CN6" s="35">
        <f t="shared" ref="CN6:CV6" si="10">IF(CN7="",NA(),CN7)</f>
        <v>136.34</v>
      </c>
      <c r="CO6" s="35">
        <f t="shared" si="10"/>
        <v>135.11000000000001</v>
      </c>
      <c r="CP6" s="35">
        <f t="shared" si="10"/>
        <v>131.97999999999999</v>
      </c>
      <c r="CQ6" s="35">
        <f t="shared" si="10"/>
        <v>132.6</v>
      </c>
      <c r="CR6" s="35">
        <f t="shared" si="10"/>
        <v>42.31</v>
      </c>
      <c r="CS6" s="35">
        <f t="shared" si="10"/>
        <v>43.65</v>
      </c>
      <c r="CT6" s="35">
        <f t="shared" si="10"/>
        <v>43.58</v>
      </c>
      <c r="CU6" s="35">
        <f t="shared" si="10"/>
        <v>41.35</v>
      </c>
      <c r="CV6" s="35">
        <f t="shared" si="10"/>
        <v>42.9</v>
      </c>
      <c r="CW6" s="34" t="str">
        <f>IF(CW7="","",IF(CW7="-","【-】","【"&amp;SUBSTITUTE(TEXT(CW7,"#,##0.00"),"-","△")&amp;"】"))</f>
        <v>【42.17】</v>
      </c>
      <c r="CX6" s="35">
        <f>IF(CX7="",NA(),CX7)</f>
        <v>68.459999999999994</v>
      </c>
      <c r="CY6" s="35">
        <f t="shared" ref="CY6:DG6" si="11">IF(CY7="",NA(),CY7)</f>
        <v>69.16</v>
      </c>
      <c r="CZ6" s="35">
        <f t="shared" si="11"/>
        <v>69.83</v>
      </c>
      <c r="DA6" s="35">
        <f t="shared" si="11"/>
        <v>71.180000000000007</v>
      </c>
      <c r="DB6" s="35">
        <f t="shared" si="11"/>
        <v>73.02</v>
      </c>
      <c r="DC6" s="35">
        <f t="shared" si="11"/>
        <v>81.3</v>
      </c>
      <c r="DD6" s="35">
        <f t="shared" si="11"/>
        <v>82.2</v>
      </c>
      <c r="DE6" s="35">
        <f t="shared" si="11"/>
        <v>82.35</v>
      </c>
      <c r="DF6" s="35">
        <f t="shared" si="11"/>
        <v>82.9</v>
      </c>
      <c r="DG6" s="35">
        <f t="shared" si="11"/>
        <v>83.5</v>
      </c>
      <c r="DH6" s="34" t="str">
        <f>IF(DH7="","",IF(DH7="-","【-】","【"&amp;SUBSTITUTE(TEXT(DH7,"#,##0.00"),"-","△")&amp;"】"))</f>
        <v>【82.30】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0.11</v>
      </c>
      <c r="EK6" s="35">
        <f t="shared" si="14"/>
        <v>0.05</v>
      </c>
      <c r="EL6" s="35">
        <f t="shared" si="14"/>
        <v>0.04</v>
      </c>
      <c r="EM6" s="35">
        <f t="shared" si="14"/>
        <v>7.0000000000000007E-2</v>
      </c>
      <c r="EN6" s="35">
        <f t="shared" si="14"/>
        <v>0.09</v>
      </c>
      <c r="EO6" s="34" t="str">
        <f>IF(EO7="","",IF(EO7="-","【-】","【"&amp;SUBSTITUTE(TEXT(EO7,"#,##0.00"),"-","△")&amp;"】"))</f>
        <v>【0.09】</v>
      </c>
    </row>
    <row r="7" spans="1:145" s="36" customFormat="1">
      <c r="A7" s="28"/>
      <c r="B7" s="37">
        <v>2016</v>
      </c>
      <c r="C7" s="37">
        <v>42153</v>
      </c>
      <c r="D7" s="37">
        <v>47</v>
      </c>
      <c r="E7" s="37">
        <v>17</v>
      </c>
      <c r="F7" s="37">
        <v>4</v>
      </c>
      <c r="G7" s="37">
        <v>0</v>
      </c>
      <c r="H7" s="37" t="s">
        <v>110</v>
      </c>
      <c r="I7" s="37" t="s">
        <v>111</v>
      </c>
      <c r="J7" s="37" t="s">
        <v>112</v>
      </c>
      <c r="K7" s="37" t="s">
        <v>113</v>
      </c>
      <c r="L7" s="37" t="s">
        <v>114</v>
      </c>
      <c r="M7" s="37"/>
      <c r="N7" s="38" t="s">
        <v>115</v>
      </c>
      <c r="O7" s="38" t="s">
        <v>116</v>
      </c>
      <c r="P7" s="38">
        <v>5.25</v>
      </c>
      <c r="Q7" s="38">
        <v>95.38</v>
      </c>
      <c r="R7" s="38">
        <v>3672</v>
      </c>
      <c r="S7" s="38">
        <v>133226</v>
      </c>
      <c r="T7" s="38">
        <v>796.76</v>
      </c>
      <c r="U7" s="38">
        <v>167.21</v>
      </c>
      <c r="V7" s="38">
        <v>6972</v>
      </c>
      <c r="W7" s="38">
        <v>3.23</v>
      </c>
      <c r="X7" s="38">
        <v>2158.5100000000002</v>
      </c>
      <c r="Y7" s="38">
        <v>96.58</v>
      </c>
      <c r="Z7" s="38">
        <v>78.33</v>
      </c>
      <c r="AA7" s="38">
        <v>97.41</v>
      </c>
      <c r="AB7" s="38">
        <v>96.55</v>
      </c>
      <c r="AC7" s="38">
        <v>90.98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1506.66</v>
      </c>
      <c r="BG7" s="38">
        <v>1392.84</v>
      </c>
      <c r="BH7" s="38">
        <v>1178.78</v>
      </c>
      <c r="BI7" s="38">
        <v>2579.5500000000002</v>
      </c>
      <c r="BJ7" s="38">
        <v>861.68</v>
      </c>
      <c r="BK7" s="38">
        <v>1622.51</v>
      </c>
      <c r="BL7" s="38">
        <v>1569.13</v>
      </c>
      <c r="BM7" s="38">
        <v>1436</v>
      </c>
      <c r="BN7" s="38">
        <v>1434.89</v>
      </c>
      <c r="BO7" s="38">
        <v>1298.9100000000001</v>
      </c>
      <c r="BP7" s="38">
        <v>1348.09</v>
      </c>
      <c r="BQ7" s="38">
        <v>74.739999999999995</v>
      </c>
      <c r="BR7" s="38">
        <v>85.18</v>
      </c>
      <c r="BS7" s="38">
        <v>86.17</v>
      </c>
      <c r="BT7" s="38">
        <v>86.8</v>
      </c>
      <c r="BU7" s="38">
        <v>86.7</v>
      </c>
      <c r="BV7" s="38">
        <v>62.83</v>
      </c>
      <c r="BW7" s="38">
        <v>64.63</v>
      </c>
      <c r="BX7" s="38">
        <v>66.56</v>
      </c>
      <c r="BY7" s="38">
        <v>66.22</v>
      </c>
      <c r="BZ7" s="38">
        <v>69.87</v>
      </c>
      <c r="CA7" s="38">
        <v>69.8</v>
      </c>
      <c r="CB7" s="38">
        <v>290.63</v>
      </c>
      <c r="CC7" s="38">
        <v>256.44</v>
      </c>
      <c r="CD7" s="38">
        <v>259.07</v>
      </c>
      <c r="CE7" s="38">
        <v>256.72000000000003</v>
      </c>
      <c r="CF7" s="38">
        <v>257.87</v>
      </c>
      <c r="CG7" s="38">
        <v>250.43</v>
      </c>
      <c r="CH7" s="38">
        <v>245.75</v>
      </c>
      <c r="CI7" s="38">
        <v>244.29</v>
      </c>
      <c r="CJ7" s="38">
        <v>246.72</v>
      </c>
      <c r="CK7" s="38">
        <v>234.96</v>
      </c>
      <c r="CL7" s="38">
        <v>232.54</v>
      </c>
      <c r="CM7" s="38">
        <v>141.68</v>
      </c>
      <c r="CN7" s="38">
        <v>136.34</v>
      </c>
      <c r="CO7" s="38">
        <v>135.11000000000001</v>
      </c>
      <c r="CP7" s="38">
        <v>131.97999999999999</v>
      </c>
      <c r="CQ7" s="38">
        <v>132.6</v>
      </c>
      <c r="CR7" s="38">
        <v>42.31</v>
      </c>
      <c r="CS7" s="38">
        <v>43.65</v>
      </c>
      <c r="CT7" s="38">
        <v>43.58</v>
      </c>
      <c r="CU7" s="38">
        <v>41.35</v>
      </c>
      <c r="CV7" s="38">
        <v>42.9</v>
      </c>
      <c r="CW7" s="38">
        <v>42.17</v>
      </c>
      <c r="CX7" s="38">
        <v>68.459999999999994</v>
      </c>
      <c r="CY7" s="38">
        <v>69.16</v>
      </c>
      <c r="CZ7" s="38">
        <v>69.83</v>
      </c>
      <c r="DA7" s="38">
        <v>71.180000000000007</v>
      </c>
      <c r="DB7" s="38">
        <v>73.02</v>
      </c>
      <c r="DC7" s="38">
        <v>81.3</v>
      </c>
      <c r="DD7" s="38">
        <v>82.2</v>
      </c>
      <c r="DE7" s="38">
        <v>82.35</v>
      </c>
      <c r="DF7" s="38">
        <v>82.9</v>
      </c>
      <c r="DG7" s="38">
        <v>83.5</v>
      </c>
      <c r="DH7" s="38">
        <v>82.3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0.11</v>
      </c>
      <c r="EK7" s="38">
        <v>0.05</v>
      </c>
      <c r="EL7" s="38">
        <v>0.04</v>
      </c>
      <c r="EM7" s="38">
        <v>7.0000000000000007E-2</v>
      </c>
      <c r="EN7" s="38">
        <v>0.09</v>
      </c>
      <c r="EO7" s="38">
        <v>0.09</v>
      </c>
    </row>
    <row r="8" spans="1:14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>
      <c r="A9" s="40"/>
      <c r="B9" s="40" t="s">
        <v>117</v>
      </c>
      <c r="C9" s="40" t="s">
        <v>118</v>
      </c>
      <c r="D9" s="40" t="s">
        <v>119</v>
      </c>
      <c r="E9" s="40" t="s">
        <v>120</v>
      </c>
      <c r="F9" s="40" t="s">
        <v>121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>
      <c r="A10" s="40" t="s">
        <v>60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Windows ユーザー</cp:lastModifiedBy>
  <dcterms:created xsi:type="dcterms:W3CDTF">2017-12-25T02:16:33Z</dcterms:created>
  <dcterms:modified xsi:type="dcterms:W3CDTF">2018-02-14T00:13:10Z</dcterms:modified>
  <cp:category/>
</cp:coreProperties>
</file>