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0btawDsYVh7XzdYbMoYTSt5DROZLCZwkvsedqlTeUS/BsYwJ6gThitzRVByGKI8tv8FTd6Kb5/xvTkF0mE5Pw==" workbookSaltValue="t53vqfnFvS+cNH7jZcUxdQ==" workbookSpinCount="100000" lockStructure="1"/>
  <bookViews>
    <workbookView xWindow="12108" yWindow="4872" windowWidth="11916" windowHeight="4908"/>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<sst xmlns="http://schemas.openxmlformats.org/spreadsheetml/2006/main" count="236" uniqueCount="120">
  <si>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</si>
  <si>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</si>
  <si>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</si>
  <si>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</si>
  <si>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</si>
  <si>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</si>
  <si>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</si>
  <si>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</si>
  <si>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</si>
  <si>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</si>
  <si>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</si>
  <si>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</si>
  <si>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</si>
  <si>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</si>
  <si>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</si>
  <si>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</si>
  <si>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</si>
  <si>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</si>
  <si>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</si>
  <si>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</si>
  <si>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</si>
  <si>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</si>
  <si>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</si>
  <si>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</si>
  <si>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</si>
  <si>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</si>
  <si>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</si>
  <si>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</si>
  <si>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</si>
  <si>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</si>
  <si>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</si>
  <si>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</si>
  <si>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</si>
  <si>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</si>
  <si>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</si>
  <si>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</si>
  <si>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</si>
  <si>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</si>
  <si>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</si>
  <si>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</si>
  <si>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</si>
  <si>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</si>
  <si>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</si>
  <si>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</si>
  <si>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</si>
  <si>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</si>
  <si>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</si>
  <si>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</si>
  <si>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</si>
  <si>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</si>
  <si>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</si>
  <si>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</si>
  <si>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</si>
  <si>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</si>
  <si>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</si>
  <si>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</si>
  <si>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</si>
  <si>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</si>
  <si>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</si>
  <si>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</si>
  <si>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</si>
  <si>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</si>
  <si>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</si>
  <si>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</si>
  <si>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</si>
  <si>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</si>
  <si>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</si>
  <si>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</si>
  <si>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</si>
  <si>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</si>
  <si>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</si>
  <si>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</si>
  <si>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</si>
  <si>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</si>
  <si>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</si>
  <si>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</si>
  <si>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</si>
  <si>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</si>
  <si>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</si>
  <si>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</si>
  <si>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</si>
  <si>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</si>
  <si>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</si>
  <si>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</si>
  <si>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</si>
  <si>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</si>
  <si>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</si>
  <si>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</si>
  <si>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</si>
  <si>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</si>
  <si>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</si>
  <si>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</si>
  <si>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</si>
  <si>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</si>
  <si>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</si>
  <si>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</si>
  <si>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</si>
  <si>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</si>
  <si>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</si>
  <si>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</si>
  <si>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</si>
  <si>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</si>
  <si>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</si>
  <si>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</si>
  <si>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</si>
  <si>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</si>
  <si>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</si>
  <si>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</si>
  <si>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</si>
  <si>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</si>
  <si>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</si>
  <si>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</si>
  <si>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</si>
  <si>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</si>
  <si>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</si>
  <si>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</si>
  <si>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</si>
  <si>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指標として表れていないが，実体として，供用開始から20年以上経過し，今後管渠の老朽化が懸念される。
　今後，適切な時期に長寿命化計画を策定し，計画的な管渠の老朽化対策も行っていく。</t>
    <phoneticPr fontId="4"/>
  </si>
  <si>
    <r>
      <t xml:space="preserve">　収益的収支比率，経費回収率，汚水処理原価をみると，収入の増や費用の減により平成30年度決算に比べ改善している。収益的収支では100％を下回っているが，経費回収率は96.67％となり，大部分の汚水処理費が使用料収入で賄えている。しかし，令和元年度決算には地方公営企業法適用のための打切り決算が影響していることから，指標の値の補正により実態を確認したうえで，現在の経営状況の経営の健全性，効率性を高める取り組みが必要である。
 </t>
    </r>
    <r>
      <rPr>
        <sz val="11"/>
        <color theme="1"/>
        <rFont val="ＭＳ ゴシック"/>
        <family val="3"/>
        <charset val="128"/>
      </rPr>
      <t>　今後は，現在策定している下水道事業経営戦略に基づき，水洗化率の向上による使用料の確保や汚水処理の効率化による費用の削減など，経営改善に向けた取り組みを確実に進めるものである。</t>
    </r>
    <rPh sb="56" eb="59">
      <t>シュウエキテキ</t>
    </rPh>
    <rPh sb="59" eb="61">
      <t>シュウシ</t>
    </rPh>
    <rPh sb="68" eb="70">
      <t>シタマワ</t>
    </rPh>
    <rPh sb="76" eb="78">
      <t>ケイヒ</t>
    </rPh>
    <rPh sb="78" eb="80">
      <t>カイシュウ</t>
    </rPh>
    <rPh sb="80" eb="81">
      <t>リツ</t>
    </rPh>
    <rPh sb="92" eb="95">
      <t>ダイブブン</t>
    </rPh>
    <rPh sb="96" eb="98">
      <t>オスイ</t>
    </rPh>
    <rPh sb="98" eb="100">
      <t>ショリ</t>
    </rPh>
    <rPh sb="100" eb="101">
      <t>ヒ</t>
    </rPh>
    <rPh sb="102" eb="105">
      <t>シヨウリョウ</t>
    </rPh>
    <rPh sb="105" eb="107">
      <t>シュウニュウ</t>
    </rPh>
    <rPh sb="108" eb="109">
      <t>マカナ</t>
    </rPh>
    <phoneticPr fontId="4"/>
  </si>
  <si>
    <t>　①収益的収支比率は，平成30年度と比較し，8.6ポイント増加した。これは地方債償還金の減による費用の減少が大きな要因となっている。
　④企業債残高対事業規模比率は前年度よりも約168.19ポイント減少し,全国平均，類似団体平均よりも下回った。これは，企業債残高が減少し，さらに一般会計の負担見込額が増加したことが影響したものである。
　⑤経費回収率は，近年で見ると少しずつであるが上向いている。使用料収入は前年度よりも減少しており，有収水量の大幅な伸びが期待できない中，今後比率を上げるためには経費の抑制が必要である。
　⑥汚水処理原価は平成30年度に比べ19.05円/㎥減少した。有収水量は増加し汚水処理費は減少したことが要因であり，今後も処理施設や管路の効率的な運用と適切な管理を行い，費用の逓減と水洗化率の向上に努めるものである。
　⑦施設利用率は前年よりも下回った。これは,平成30年度までは晴天時一日平均処理水量の算定の際流域下水道と単独下水道を合算していたが，令和元年度から単独下水道分のみの数値としたためである。これにより単独の処理場の施設利用率が測ることができ，全国平均，類似団体平均よりも低い値となっている。
　⑧水洗化率も少しずつ上向いているが平均よりも低い。住宅の建替などで下水道への接続が少しずつ増えている。水洗化率向上のための取り組み強化を図る。</t>
    <rPh sb="11" eb="13">
      <t>ヘイセイ</t>
    </rPh>
    <rPh sb="15" eb="17">
      <t>ネンド</t>
    </rPh>
    <rPh sb="18" eb="20">
      <t>ヒカク</t>
    </rPh>
    <rPh sb="29" eb="31">
      <t>ゾウカ</t>
    </rPh>
    <rPh sb="44" eb="45">
      <t>ゲン</t>
    </rPh>
    <rPh sb="51" eb="53">
      <t>ゲンショウ</t>
    </rPh>
    <rPh sb="54" eb="55">
      <t>オオ</t>
    </rPh>
    <rPh sb="57" eb="59">
      <t>ヨウイン</t>
    </rPh>
    <rPh sb="99" eb="101">
      <t>ゲンショウ</t>
    </rPh>
    <rPh sb="103" eb="105">
      <t>ゼンコク</t>
    </rPh>
    <rPh sb="105" eb="107">
      <t>ヘイキン</t>
    </rPh>
    <rPh sb="108" eb="110">
      <t>ルイジ</t>
    </rPh>
    <rPh sb="110" eb="112">
      <t>ダンタイ</t>
    </rPh>
    <rPh sb="112" eb="114">
      <t>ヘイキン</t>
    </rPh>
    <rPh sb="117" eb="119">
      <t>シタマワ</t>
    </rPh>
    <rPh sb="132" eb="134">
      <t>ゲンショウ</t>
    </rPh>
    <rPh sb="146" eb="148">
      <t>ミコ</t>
    </rPh>
    <rPh sb="150" eb="152">
      <t>ゾウカ</t>
    </rPh>
    <rPh sb="157" eb="159">
      <t>エイキョウ</t>
    </rPh>
    <rPh sb="234" eb="235">
      <t>ナカ</t>
    </rPh>
    <rPh sb="236" eb="238">
      <t>コンゴ</t>
    </rPh>
    <rPh sb="238" eb="240">
      <t>ヒリツ</t>
    </rPh>
    <rPh sb="241" eb="242">
      <t>ア</t>
    </rPh>
    <rPh sb="248" eb="250">
      <t>ケイヒ</t>
    </rPh>
    <rPh sb="251" eb="253">
      <t>ヨクセイ</t>
    </rPh>
    <rPh sb="254" eb="256">
      <t>ヒツヨウ</t>
    </rPh>
    <rPh sb="297" eb="299">
      <t>ゾウカ</t>
    </rPh>
    <rPh sb="313" eb="315">
      <t>ヨウイン</t>
    </rPh>
    <rPh sb="378" eb="380">
      <t>ゼンネン</t>
    </rPh>
    <rPh sb="383" eb="385">
      <t>シタマワ</t>
    </rPh>
    <rPh sb="401" eb="403">
      <t>セイテン</t>
    </rPh>
    <rPh sb="403" eb="404">
      <t>ジ</t>
    </rPh>
    <rPh sb="404" eb="406">
      <t>イチニチ</t>
    </rPh>
    <rPh sb="406" eb="408">
      <t>ヘイキン</t>
    </rPh>
    <rPh sb="408" eb="410">
      <t>ショリ</t>
    </rPh>
    <rPh sb="410" eb="412">
      <t>スイリョウ</t>
    </rPh>
    <rPh sb="413" eb="415">
      <t>サンテイ</t>
    </rPh>
    <rPh sb="416" eb="417">
      <t>サイ</t>
    </rPh>
    <rPh sb="437" eb="438">
      <t>レイ</t>
    </rPh>
    <rPh sb="438" eb="439">
      <t>ワ</t>
    </rPh>
    <rPh sb="439" eb="441">
      <t>ガンネン</t>
    </rPh>
    <rPh sb="441" eb="442">
      <t>ド</t>
    </rPh>
    <rPh sb="444" eb="446">
      <t>タンドク</t>
    </rPh>
    <rPh sb="446" eb="449">
      <t>ゲスイドウ</t>
    </rPh>
    <rPh sb="449" eb="450">
      <t>ブン</t>
    </rPh>
    <rPh sb="453" eb="455">
      <t>スウチ</t>
    </rPh>
    <rPh sb="469" eb="471">
      <t>タンドク</t>
    </rPh>
    <rPh sb="472" eb="475">
      <t>ショリジョウ</t>
    </rPh>
    <rPh sb="476" eb="478">
      <t>シセツ</t>
    </rPh>
    <rPh sb="478" eb="481">
      <t>リヨウリツ</t>
    </rPh>
    <rPh sb="482" eb="483">
      <t>ハカ</t>
    </rPh>
    <rPh sb="490" eb="492">
      <t>ゼンコク</t>
    </rPh>
    <rPh sb="492" eb="494">
      <t>ヘイキン</t>
    </rPh>
    <rPh sb="495" eb="497">
      <t>ルイジ</t>
    </rPh>
    <rPh sb="497" eb="499">
      <t>ダンタイ</t>
    </rPh>
    <rPh sb="499" eb="501">
      <t>ヘイキン</t>
    </rPh>
    <rPh sb="504" eb="505">
      <t>ヒク</t>
    </rPh>
    <rPh sb="506" eb="507">
      <t>アタイ</t>
    </rPh>
    <rPh sb="567" eb="570">
      <t>スイセンカ</t>
    </rPh>
    <rPh sb="570" eb="571">
      <t>リツ</t>
    </rPh>
    <rPh sb="571" eb="573">
      <t>コウジョウ</t>
    </rPh>
    <rPh sb="577" eb="578">
      <t>ト</t>
    </rPh>
    <rPh sb="579" eb="580">
      <t>ク</t>
    </rPh>
    <rPh sb="581" eb="583">
      <t>キョウカ</t>
    </rPh>
    <rPh sb="584" eb="58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</si>
</sst>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95-4A28-B193-1F5C3DBC4BFA}"/>
            </c:ext>
          </c:extLst>
        </c:ser>
        <c:dLbls>
          <c:showLegendKey val="0"/>
          <c:showVal val="0"/>
          <c:showCatName val="0"/>
          <c:showSerName val="0"/>
          <c:showPercent val="0"/>
          <c:showBubbleSize val="0"/>
        </c:dLbls>
        <c:gapWidth val="150"/>
        <c:axId val="220067328"/>
        <c:axId val="2200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8295-4A28-B193-1F5C3DBC4BFA}"/>
            </c:ext>
          </c:extLst>
        </c:ser>
        <c:dLbls>
          <c:showLegendKey val="0"/>
          <c:showVal val="0"/>
          <c:showCatName val="0"/>
          <c:showSerName val="0"/>
          <c:showPercent val="0"/>
          <c:showBubbleSize val="0"/>
        </c:dLbls>
        <c:marker val="1"/>
        <c:smooth val="0"/>
        <c:axId val="220067328"/>
        <c:axId val="220069248"/>
      </c:lineChart>
      <c:dateAx>
        <c:axId val="220067328"/>
        <c:scaling>
          <c:orientation val="minMax"/>
        </c:scaling>
        <c:delete val="1"/>
        <c:axPos val="b"/>
        <c:numFmt formatCode="&quot;H&quot;yy" sourceLinked="1"/>
        <c:majorTickMark val="none"/>
        <c:minorTickMark val="none"/>
        <c:tickLblPos val="none"/>
        <c:crossAx val="220069248"/>
        <c:crosses val="autoZero"/>
        <c:auto val="1"/>
        <c:lblOffset val="100"/>
        <c:baseTimeUnit val="years"/>
      </c:dateAx>
      <c:valAx>
        <c:axId val="220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131.97999999999999</c:v>
                </c:pt>
                <c:pt idx="1">
                  <c:v>132.6</c:v>
                </c:pt>
                <c:pt idx="2">
                  <c:v>137.18</c:v>
                </c:pt>
                <c:pt idx="3">
                  <c:v>134.43</c:v>
                </c:pt>
                <c:pt idx="4">
                  <c:v>23.59</c:v>
                </c:pt>
              </c:numCache>
            </c:numRef>
          </c:val>
          <c:extLst xmlns:c16r2="http://schemas.microsoft.com/office/drawing/2015/06/chart">
            <c:ext xmlns:c16="http://schemas.microsoft.com/office/drawing/2014/chart" uri="{C3380CC4-5D6E-409C-BE32-E72D297353CC}">
              <c16:uniqueId val="{00000000-0472-4DDB-BDB6-FD16BD313B26}"/>
            </c:ext>
          </c:extLst>
        </c:ser>
        <c:dLbls>
          <c:showLegendKey val="0"/>
          <c:showVal val="0"/>
          <c:showCatName val="0"/>
          <c:showSerName val="0"/>
          <c:showPercent val="0"/>
          <c:showBubbleSize val="0"/>
        </c:dLbls>
        <c:gapWidth val="150"/>
        <c:axId val="205612544"/>
        <c:axId val="2056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0472-4DDB-BDB6-FD16BD313B26}"/>
            </c:ext>
          </c:extLst>
        </c:ser>
        <c:dLbls>
          <c:showLegendKey val="0"/>
          <c:showVal val="0"/>
          <c:showCatName val="0"/>
          <c:showSerName val="0"/>
          <c:showPercent val="0"/>
          <c:showBubbleSize val="0"/>
        </c:dLbls>
        <c:marker val="1"/>
        <c:smooth val="0"/>
        <c:axId val="205612544"/>
        <c:axId val="205614464"/>
      </c:lineChart>
      <c:dateAx>
        <c:axId val="205612544"/>
        <c:scaling>
          <c:orientation val="minMax"/>
        </c:scaling>
        <c:delete val="1"/>
        <c:axPos val="b"/>
        <c:numFmt formatCode="&quot;H&quot;yy" sourceLinked="1"/>
        <c:majorTickMark val="none"/>
        <c:minorTickMark val="none"/>
        <c:tickLblPos val="none"/>
        <c:crossAx val="205614464"/>
        <c:crosses val="autoZero"/>
        <c:auto val="1"/>
        <c:lblOffset val="100"/>
        <c:baseTimeUnit val="years"/>
      </c:dateAx>
      <c:valAx>
        <c:axId val="2056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71.180000000000007</c:v>
                </c:pt>
                <c:pt idx="1">
                  <c:v>73.02</c:v>
                </c:pt>
                <c:pt idx="2">
                  <c:v>73.83</c:v>
                </c:pt>
                <c:pt idx="3">
                  <c:v>74.34</c:v>
                </c:pt>
                <c:pt idx="4">
                  <c:v>75.38</c:v>
                </c:pt>
              </c:numCache>
            </c:numRef>
          </c:val>
          <c:extLst xmlns:c16r2="http://schemas.microsoft.com/office/drawing/2015/06/chart">
            <c:ext xmlns:c16="http://schemas.microsoft.com/office/drawing/2014/chart" uri="{C3380CC4-5D6E-409C-BE32-E72D297353CC}">
              <c16:uniqueId val="{00000000-3A54-46B2-A28B-3CF4127707A0}"/>
            </c:ext>
          </c:extLst>
        </c:ser>
        <c:dLbls>
          <c:showLegendKey val="0"/>
          <c:showVal val="0"/>
          <c:showCatName val="0"/>
          <c:showSerName val="0"/>
          <c:showPercent val="0"/>
          <c:showBubbleSize val="0"/>
        </c:dLbls>
        <c:gapWidth val="150"/>
        <c:axId val="205649792"/>
        <c:axId val="220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3A54-46B2-A28B-3CF4127707A0}"/>
            </c:ext>
          </c:extLst>
        </c:ser>
        <c:dLbls>
          <c:showLegendKey val="0"/>
          <c:showVal val="0"/>
          <c:showCatName val="0"/>
          <c:showSerName val="0"/>
          <c:showPercent val="0"/>
          <c:showBubbleSize val="0"/>
        </c:dLbls>
        <c:marker val="1"/>
        <c:smooth val="0"/>
        <c:axId val="205649792"/>
        <c:axId val="220008448"/>
      </c:lineChart>
      <c:dateAx>
        <c:axId val="205649792"/>
        <c:scaling>
          <c:orientation val="minMax"/>
        </c:scaling>
        <c:delete val="1"/>
        <c:axPos val="b"/>
        <c:numFmt formatCode="&quot;H&quot;yy" sourceLinked="1"/>
        <c:majorTickMark val="none"/>
        <c:minorTickMark val="none"/>
        <c:tickLblPos val="none"/>
        <c:crossAx val="220008448"/>
        <c:crosses val="autoZero"/>
        <c:auto val="1"/>
        <c:lblOffset val="100"/>
        <c:baseTimeUnit val="years"/>
      </c:dateAx>
      <c:valAx>
        <c:axId val="220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96.55</c:v>
                </c:pt>
                <c:pt idx="1">
                  <c:v>90.98</c:v>
                </c:pt>
                <c:pt idx="2">
                  <c:v>71.77</c:v>
                </c:pt>
                <c:pt idx="3">
                  <c:v>69.62</c:v>
                </c:pt>
                <c:pt idx="4">
                  <c:v>78.22</c:v>
                </c:pt>
              </c:numCache>
            </c:numRef>
          </c:val>
          <c:extLst xmlns:c16r2="http://schemas.microsoft.com/office/drawing/2015/06/chart">
            <c:ext xmlns:c16="http://schemas.microsoft.com/office/drawing/2014/chart" uri="{C3380CC4-5D6E-409C-BE32-E72D297353CC}">
              <c16:uniqueId val="{00000000-042C-4023-B388-BF58C69E5401}"/>
            </c:ext>
          </c:extLst>
        </c:ser>
        <c:dLbls>
          <c:showLegendKey val="0"/>
          <c:showVal val="0"/>
          <c:showCatName val="0"/>
          <c:showSerName val="0"/>
          <c:showPercent val="0"/>
          <c:showBubbleSize val="0"/>
        </c:dLbls>
        <c:gapWidth val="150"/>
        <c:axId val="639547648"/>
        <c:axId val="6397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2C-4023-B388-BF58C69E5401}"/>
            </c:ext>
          </c:extLst>
        </c:ser>
        <c:dLbls>
          <c:showLegendKey val="0"/>
          <c:showVal val="0"/>
          <c:showCatName val="0"/>
          <c:showSerName val="0"/>
          <c:showPercent val="0"/>
          <c:showBubbleSize val="0"/>
        </c:dLbls>
        <c:marker val="1"/>
        <c:smooth val="0"/>
        <c:axId val="639547648"/>
        <c:axId val="639787776"/>
      </c:lineChart>
      <c:dateAx>
        <c:axId val="639547648"/>
        <c:scaling>
          <c:orientation val="minMax"/>
        </c:scaling>
        <c:delete val="1"/>
        <c:axPos val="b"/>
        <c:numFmt formatCode="&quot;H&quot;yy" sourceLinked="1"/>
        <c:majorTickMark val="none"/>
        <c:minorTickMark val="none"/>
        <c:tickLblPos val="none"/>
        <c:crossAx val="639787776"/>
        <c:crosses val="autoZero"/>
        <c:auto val="1"/>
        <c:lblOffset val="100"/>
        <c:baseTimeUnit val="years"/>
      </c:dateAx>
      <c:valAx>
        <c:axId val="6397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5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4B-4BA0-8A91-DA378AB037EA}"/>
            </c:ext>
          </c:extLst>
        </c:ser>
        <c:dLbls>
          <c:showLegendKey val="0"/>
          <c:showVal val="0"/>
          <c:showCatName val="0"/>
          <c:showSerName val="0"/>
          <c:showPercent val="0"/>
          <c:showBubbleSize val="0"/>
        </c:dLbls>
        <c:gapWidth val="150"/>
        <c:axId val="174533248"/>
        <c:axId val="174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4B-4BA0-8A91-DA378AB037EA}"/>
            </c:ext>
          </c:extLst>
        </c:ser>
        <c:dLbls>
          <c:showLegendKey val="0"/>
          <c:showVal val="0"/>
          <c:showCatName val="0"/>
          <c:showSerName val="0"/>
          <c:showPercent val="0"/>
          <c:showBubbleSize val="0"/>
        </c:dLbls>
        <c:marker val="1"/>
        <c:smooth val="0"/>
        <c:axId val="174533248"/>
        <c:axId val="174539520"/>
      </c:lineChart>
      <c:dateAx>
        <c:axId val="174533248"/>
        <c:scaling>
          <c:orientation val="minMax"/>
        </c:scaling>
        <c:delete val="1"/>
        <c:axPos val="b"/>
        <c:numFmt formatCode="&quot;H&quot;yy" sourceLinked="1"/>
        <c:majorTickMark val="none"/>
        <c:minorTickMark val="none"/>
        <c:tickLblPos val="none"/>
        <c:crossAx val="174539520"/>
        <c:crosses val="autoZero"/>
        <c:auto val="1"/>
        <c:lblOffset val="100"/>
        <c:baseTimeUnit val="years"/>
      </c:dateAx>
      <c:valAx>
        <c:axId val="1745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29-4B58-B178-38C22260DFE4}"/>
            </c:ext>
          </c:extLst>
        </c:ser>
        <c:dLbls>
          <c:showLegendKey val="0"/>
          <c:showVal val="0"/>
          <c:showCatName val="0"/>
          <c:showSerName val="0"/>
          <c:showPercent val="0"/>
          <c:showBubbleSize val="0"/>
        </c:dLbls>
        <c:gapWidth val="150"/>
        <c:axId val="174595072"/>
        <c:axId val="1746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29-4B58-B178-38C22260DFE4}"/>
            </c:ext>
          </c:extLst>
        </c:ser>
        <c:dLbls>
          <c:showLegendKey val="0"/>
          <c:showVal val="0"/>
          <c:showCatName val="0"/>
          <c:showSerName val="0"/>
          <c:showPercent val="0"/>
          <c:showBubbleSize val="0"/>
        </c:dLbls>
        <c:marker val="1"/>
        <c:smooth val="0"/>
        <c:axId val="174595072"/>
        <c:axId val="174609536"/>
      </c:lineChart>
      <c:dateAx>
        <c:axId val="174595072"/>
        <c:scaling>
          <c:orientation val="minMax"/>
        </c:scaling>
        <c:delete val="1"/>
        <c:axPos val="b"/>
        <c:numFmt formatCode="&quot;H&quot;yy" sourceLinked="1"/>
        <c:majorTickMark val="none"/>
        <c:minorTickMark val="none"/>
        <c:tickLblPos val="none"/>
        <c:crossAx val="174609536"/>
        <c:crosses val="autoZero"/>
        <c:auto val="1"/>
        <c:lblOffset val="100"/>
        <c:baseTimeUnit val="years"/>
      </c:dateAx>
      <c:valAx>
        <c:axId val="1746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BC-412B-BDF3-5020CECD80B9}"/>
            </c:ext>
          </c:extLst>
        </c:ser>
        <c:dLbls>
          <c:showLegendKey val="0"/>
          <c:showVal val="0"/>
          <c:showCatName val="0"/>
          <c:showSerName val="0"/>
          <c:showPercent val="0"/>
          <c:showBubbleSize val="0"/>
        </c:dLbls>
        <c:gapWidth val="150"/>
        <c:axId val="174652800"/>
        <c:axId val="174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BC-412B-BDF3-5020CECD80B9}"/>
            </c:ext>
          </c:extLst>
        </c:ser>
        <c:dLbls>
          <c:showLegendKey val="0"/>
          <c:showVal val="0"/>
          <c:showCatName val="0"/>
          <c:showSerName val="0"/>
          <c:showPercent val="0"/>
          <c:showBubbleSize val="0"/>
        </c:dLbls>
        <c:marker val="1"/>
        <c:smooth val="0"/>
        <c:axId val="174652800"/>
        <c:axId val="174659072"/>
      </c:lineChart>
      <c:dateAx>
        <c:axId val="174652800"/>
        <c:scaling>
          <c:orientation val="minMax"/>
        </c:scaling>
        <c:delete val="1"/>
        <c:axPos val="b"/>
        <c:numFmt formatCode="&quot;H&quot;yy" sourceLinked="1"/>
        <c:majorTickMark val="none"/>
        <c:minorTickMark val="none"/>
        <c:tickLblPos val="none"/>
        <c:crossAx val="174659072"/>
        <c:crosses val="autoZero"/>
        <c:auto val="1"/>
        <c:lblOffset val="100"/>
        <c:baseTimeUnit val="years"/>
      </c:dateAx>
      <c:valAx>
        <c:axId val="174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C4-4703-B2EA-0BB02E25CA4B}"/>
            </c:ext>
          </c:extLst>
        </c:ser>
        <c:dLbls>
          <c:showLegendKey val="0"/>
          <c:showVal val="0"/>
          <c:showCatName val="0"/>
          <c:showSerName val="0"/>
          <c:showPercent val="0"/>
          <c:showBubbleSize val="0"/>
        </c:dLbls>
        <c:gapWidth val="150"/>
        <c:axId val="174670208"/>
        <c:axId val="1746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C4-4703-B2EA-0BB02E25CA4B}"/>
            </c:ext>
          </c:extLst>
        </c:ser>
        <c:dLbls>
          <c:showLegendKey val="0"/>
          <c:showVal val="0"/>
          <c:showCatName val="0"/>
          <c:showSerName val="0"/>
          <c:showPercent val="0"/>
          <c:showBubbleSize val="0"/>
        </c:dLbls>
        <c:marker val="1"/>
        <c:smooth val="0"/>
        <c:axId val="174670208"/>
        <c:axId val="174672128"/>
      </c:lineChart>
      <c:dateAx>
        <c:axId val="174670208"/>
        <c:scaling>
          <c:orientation val="minMax"/>
        </c:scaling>
        <c:delete val="1"/>
        <c:axPos val="b"/>
        <c:numFmt formatCode="&quot;H&quot;yy" sourceLinked="1"/>
        <c:majorTickMark val="none"/>
        <c:minorTickMark val="none"/>
        <c:tickLblPos val="none"/>
        <c:crossAx val="174672128"/>
        <c:crosses val="autoZero"/>
        <c:auto val="1"/>
        <c:lblOffset val="100"/>
        <c:baseTimeUnit val="years"/>
      </c:dateAx>
      <c:valAx>
        <c:axId val="1746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2579.5500000000002</c:v>
                </c:pt>
                <c:pt idx="1">
                  <c:v>861.68</c:v>
                </c:pt>
                <c:pt idx="2">
                  <c:v>986.09</c:v>
                </c:pt>
                <c:pt idx="3">
                  <c:v>1045.55</c:v>
                </c:pt>
                <c:pt idx="4">
                  <c:v>877.36</c:v>
                </c:pt>
              </c:numCache>
            </c:numRef>
          </c:val>
          <c:extLst xmlns:c16r2="http://schemas.microsoft.com/office/drawing/2015/06/chart">
            <c:ext xmlns:c16="http://schemas.microsoft.com/office/drawing/2014/chart" uri="{C3380CC4-5D6E-409C-BE32-E72D297353CC}">
              <c16:uniqueId val="{00000000-BF21-4592-ACE4-352D97D78FC7}"/>
            </c:ext>
          </c:extLst>
        </c:ser>
        <c:dLbls>
          <c:showLegendKey val="0"/>
          <c:showVal val="0"/>
          <c:showCatName val="0"/>
          <c:showSerName val="0"/>
          <c:showPercent val="0"/>
          <c:showBubbleSize val="0"/>
        </c:dLbls>
        <c:gapWidth val="150"/>
        <c:axId val="174682880"/>
        <c:axId val="1746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BF21-4592-ACE4-352D97D78FC7}"/>
            </c:ext>
          </c:extLst>
        </c:ser>
        <c:dLbls>
          <c:showLegendKey val="0"/>
          <c:showVal val="0"/>
          <c:showCatName val="0"/>
          <c:showSerName val="0"/>
          <c:showPercent val="0"/>
          <c:showBubbleSize val="0"/>
        </c:dLbls>
        <c:marker val="1"/>
        <c:smooth val="0"/>
        <c:axId val="174682880"/>
        <c:axId val="174684800"/>
      </c:lineChart>
      <c:dateAx>
        <c:axId val="174682880"/>
        <c:scaling>
          <c:orientation val="minMax"/>
        </c:scaling>
        <c:delete val="1"/>
        <c:axPos val="b"/>
        <c:numFmt formatCode="&quot;H&quot;yy" sourceLinked="1"/>
        <c:majorTickMark val="none"/>
        <c:minorTickMark val="none"/>
        <c:tickLblPos val="none"/>
        <c:crossAx val="174684800"/>
        <c:crosses val="autoZero"/>
        <c:auto val="1"/>
        <c:lblOffset val="100"/>
        <c:baseTimeUnit val="years"/>
      </c:dateAx>
      <c:valAx>
        <c:axId val="1746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86.8</c:v>
                </c:pt>
                <c:pt idx="1">
                  <c:v>86.7</c:v>
                </c:pt>
                <c:pt idx="2">
                  <c:v>95.34</c:v>
                </c:pt>
                <c:pt idx="3">
                  <c:v>95.91</c:v>
                </c:pt>
                <c:pt idx="4">
                  <c:v>96.67</c:v>
                </c:pt>
              </c:numCache>
            </c:numRef>
          </c:val>
          <c:extLst xmlns:c16r2="http://schemas.microsoft.com/office/drawing/2015/06/chart">
            <c:ext xmlns:c16="http://schemas.microsoft.com/office/drawing/2014/chart" uri="{C3380CC4-5D6E-409C-BE32-E72D297353CC}">
              <c16:uniqueId val="{00000000-087E-4458-9C2C-251BD83CC232}"/>
            </c:ext>
          </c:extLst>
        </c:ser>
        <c:dLbls>
          <c:showLegendKey val="0"/>
          <c:showVal val="0"/>
          <c:showCatName val="0"/>
          <c:showSerName val="0"/>
          <c:showPercent val="0"/>
          <c:showBubbleSize val="0"/>
        </c:dLbls>
        <c:gapWidth val="150"/>
        <c:axId val="174707840"/>
        <c:axId val="1747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87E-4458-9C2C-251BD83CC232}"/>
            </c:ext>
          </c:extLst>
        </c:ser>
        <c:dLbls>
          <c:showLegendKey val="0"/>
          <c:showVal val="0"/>
          <c:showCatName val="0"/>
          <c:showSerName val="0"/>
          <c:showPercent val="0"/>
          <c:showBubbleSize val="0"/>
        </c:dLbls>
        <c:marker val="1"/>
        <c:smooth val="0"/>
        <c:axId val="174707840"/>
        <c:axId val="174709760"/>
      </c:lineChart>
      <c:dateAx>
        <c:axId val="174707840"/>
        <c:scaling>
          <c:orientation val="minMax"/>
        </c:scaling>
        <c:delete val="1"/>
        <c:axPos val="b"/>
        <c:numFmt formatCode="&quot;H&quot;yy" sourceLinked="1"/>
        <c:majorTickMark val="none"/>
        <c:minorTickMark val="none"/>
        <c:tickLblPos val="none"/>
        <c:crossAx val="174709760"/>
        <c:crosses val="autoZero"/>
        <c:auto val="1"/>
        <c:lblOffset val="100"/>
        <c:baseTimeUnit val="years"/>
      </c:dateAx>
      <c:valAx>
        <c:axId val="1747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256.72000000000003</c:v>
                </c:pt>
                <c:pt idx="1">
                  <c:v>257.87</c:v>
                </c:pt>
                <c:pt idx="2">
                  <c:v>235.86</c:v>
                </c:pt>
                <c:pt idx="3">
                  <c:v>234.95</c:v>
                </c:pt>
                <c:pt idx="4">
                  <c:v>215.9</c:v>
                </c:pt>
              </c:numCache>
            </c:numRef>
          </c:val>
          <c:extLst xmlns:c16r2="http://schemas.microsoft.com/office/drawing/2015/06/chart">
            <c:ext xmlns:c16="http://schemas.microsoft.com/office/drawing/2014/chart" uri="{C3380CC4-5D6E-409C-BE32-E72D297353CC}">
              <c16:uniqueId val="{00000000-BC5D-49B9-B15E-10D5B505B608}"/>
            </c:ext>
          </c:extLst>
        </c:ser>
        <c:dLbls>
          <c:showLegendKey val="0"/>
          <c:showVal val="0"/>
          <c:showCatName val="0"/>
          <c:showSerName val="0"/>
          <c:showPercent val="0"/>
          <c:showBubbleSize val="0"/>
        </c:dLbls>
        <c:gapWidth val="150"/>
        <c:axId val="205595776"/>
        <c:axId val="205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BC5D-49B9-B15E-10D5B505B608}"/>
            </c:ext>
          </c:extLst>
        </c:ser>
        <c:dLbls>
          <c:showLegendKey val="0"/>
          <c:showVal val="0"/>
          <c:showCatName val="0"/>
          <c:showSerName val="0"/>
          <c:showPercent val="0"/>
          <c:showBubbleSize val="0"/>
        </c:dLbls>
        <c:marker val="1"/>
        <c:smooth val="0"/>
        <c:axId val="205595776"/>
        <c:axId val="205597696"/>
      </c:lineChart>
      <c:dateAx>
        <c:axId val="205595776"/>
        <c:scaling>
          <c:orientation val="minMax"/>
        </c:scaling>
        <c:delete val="1"/>
        <c:axPos val="b"/>
        <c:numFmt formatCode="&quot;H&quot;yy" sourceLinked="1"/>
        <c:majorTickMark val="none"/>
        <c:minorTickMark val="none"/>
        <c:tickLblPos val="none"/>
        <c:crossAx val="205597696"/>
        <c:crosses val="autoZero"/>
        <c:auto val="1"/>
        <c:lblOffset val="100"/>
        <c:baseTimeUnit val="years"/>
      </c:dateAx>
      <c:valAx>
        <c:axId val="205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31" sqref="CC3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129444</v>
      </c>
      <c r="AM8" s="51"/>
      <c r="AN8" s="51"/>
      <c r="AO8" s="51"/>
      <c r="AP8" s="51"/>
      <c r="AQ8" s="51"/>
      <c r="AR8" s="51"/>
      <c r="AS8" s="51"/>
      <c r="AT8" s="46">
        <f>データ!T6</f>
        <v>796.81</v>
      </c>
      <c r="AU8" s="46"/>
      <c r="AV8" s="46"/>
      <c r="AW8" s="46"/>
      <c r="AX8" s="46"/>
      <c r="AY8" s="46"/>
      <c r="AZ8" s="46"/>
      <c r="BA8" s="46"/>
      <c r="BB8" s="46">
        <f>データ!U6</f>
        <v>162.44999999999999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5.05</v>
      </c>
      <c r="Q10" s="46"/>
      <c r="R10" s="46"/>
      <c r="S10" s="46"/>
      <c r="T10" s="46"/>
      <c r="U10" s="46"/>
      <c r="V10" s="46"/>
      <c r="W10" s="46">
        <f>データ!Q6</f>
        <v>110.01</v>
      </c>
      <c r="X10" s="46"/>
      <c r="Y10" s="46"/>
      <c r="Z10" s="46"/>
      <c r="AA10" s="46"/>
      <c r="AB10" s="46"/>
      <c r="AC10" s="46"/>
      <c r="AD10" s="51">
        <f>データ!R6</f>
        <v>3740</v>
      </c>
      <c r="AE10" s="51"/>
      <c r="AF10" s="51"/>
      <c r="AG10" s="51"/>
      <c r="AH10" s="51"/>
      <c r="AI10" s="51"/>
      <c r="AJ10" s="51"/>
      <c r="AK10" s="2"/>
      <c r="AL10" s="51">
        <f>データ!V6</f>
        <v>6503</v>
      </c>
      <c r="AM10" s="51"/>
      <c r="AN10" s="51"/>
      <c r="AO10" s="51"/>
      <c r="AP10" s="51"/>
      <c r="AQ10" s="51"/>
      <c r="AR10" s="51"/>
      <c r="AS10" s="51"/>
      <c r="AT10" s="46">
        <f>データ!W6</f>
        <v>3.24</v>
      </c>
      <c r="AU10" s="46"/>
      <c r="AV10" s="46"/>
      <c r="AW10" s="46"/>
      <c r="AX10" s="46"/>
      <c r="AY10" s="46"/>
      <c r="AZ10" s="46"/>
      <c r="BA10" s="46"/>
      <c r="BB10" s="46">
        <f>データ!X6</f>
        <v>2007.1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t="13.5"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t="13.5"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Y7zYySMZYnHgYY6p5nFGqQEuyw3SaHmZVM6TvAqq0gTxR2RMeLg9S0bma9jWiJjsWbODrwiEtSeQgFo0Z9yILg==" saltValue="Lz7s2s4SBRhlEJ2xodck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42153</v>
      </c>
      <c r="D6" s="33">
        <f t="shared" si="3"/>
        <v>47</v>
      </c>
      <c r="E6" s="33">
        <f t="shared" si="3"/>
        <v>17</v>
      </c>
      <c r="F6" s="33">
        <f t="shared" si="3"/>
        <v>4</v>
      </c>
      <c r="G6" s="33">
        <f t="shared" si="3"/>
        <v>0</v>
      </c>
      <c r="H6" s="33" t="str">
        <f t="shared" si="3"/>
        <v>宮城県　大崎市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5.05</v>
      </c>
      <c r="Q6" s="34">
        <f t="shared" si="3"/>
        <v>110.01</v>
      </c>
      <c r="R6" s="34">
        <f t="shared" si="3"/>
        <v>3740</v>
      </c>
      <c r="S6" s="34">
        <f t="shared" si="3"/>
        <v>129444</v>
      </c>
      <c r="T6" s="34">
        <f t="shared" si="3"/>
        <v>796.81</v>
      </c>
      <c r="U6" s="34">
        <f t="shared" si="3"/>
        <v>162.44999999999999</v>
      </c>
      <c r="V6" s="34">
        <f t="shared" si="3"/>
        <v>6503</v>
      </c>
      <c r="W6" s="34">
        <f t="shared" si="3"/>
        <v>3.24</v>
      </c>
      <c r="X6" s="34">
        <f t="shared" si="3"/>
        <v>2007.1</v>
      </c>
      <c r="Y6" s="35">
        <f>IF(Y7="",NA(),Y7)</f>
        <v>96.55</v>
      </c>
      <c r="Z6" s="35">
        <f t="shared" ref="Z6:AH6" si="4">IF(Z7="",NA(),Z7)</f>
        <v>90.98</v>
      </c>
      <c r="AA6" s="35">
        <f t="shared" si="4"/>
        <v>71.77</v>
      </c>
      <c r="AB6" s="35">
        <f t="shared" si="4"/>
        <v>69.62</v>
      </c>
      <c r="AC6" s="35">
        <f t="shared" si="4"/>
        <v>78.22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2579.5500000000002</v>
      </c>
      <c r="BG6" s="35">
        <f t="shared" ref="BG6:BO6" si="7">IF(BG7="",NA(),BG7)</f>
        <v>861.68</v>
      </c>
      <c r="BH6" s="35">
        <f t="shared" si="7"/>
        <v>986.09</v>
      </c>
      <c r="BI6" s="35">
        <f t="shared" si="7"/>
        <v>1045.55</v>
      </c>
      <c r="BJ6" s="35">
        <f t="shared" si="7"/>
        <v>877.36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86.8</v>
      </c>
      <c r="BR6" s="35">
        <f t="shared" ref="BR6:BZ6" si="8">IF(BR7="",NA(),BR7)</f>
        <v>86.7</v>
      </c>
      <c r="BS6" s="35">
        <f t="shared" si="8"/>
        <v>95.34</v>
      </c>
      <c r="BT6" s="35">
        <f t="shared" si="8"/>
        <v>95.91</v>
      </c>
      <c r="BU6" s="35">
        <f t="shared" si="8"/>
        <v>96.67</v>
      </c>
      <c r="BV6" s="35">
        <f t="shared" si="8"/>
        <v>66.22</v>
      </c>
      <c r="BW6" s="35">
        <f t="shared" si="8"/>
        <v>69.87</v>
      </c>
      <c r="BX6" s="35">
        <f t="shared" si="8"/>
        <v>74.3</v>
      </c>
      <c r="BY6" s="35">
        <f t="shared" si="8"/>
        <v>72.260000000000005</v>
      </c>
      <c r="BZ6" s="35">
        <f t="shared" si="8"/>
        <v>71.84</v>
      </c>
      <c r="CA6" s="34" t="str">
        <f>IF(CA7="","",IF(CA7="-","【-】","【"&amp;SUBSTITUTE(TEXT(CA7,"#,##0.00"),"-","△")&amp;"】"))</f>
        <v>【74.17】</v>
      </c>
      <c r="CB6" s="35">
        <f>IF(CB7="",NA(),CB7)</f>
        <v>256.72000000000003</v>
      </c>
      <c r="CC6" s="35">
        <f t="shared" ref="CC6:CK6" si="9">IF(CC7="",NA(),CC7)</f>
        <v>257.87</v>
      </c>
      <c r="CD6" s="35">
        <f t="shared" si="9"/>
        <v>235.86</v>
      </c>
      <c r="CE6" s="35">
        <f t="shared" si="9"/>
        <v>234.95</v>
      </c>
      <c r="CF6" s="35">
        <f t="shared" si="9"/>
        <v>215.9</v>
      </c>
      <c r="CG6" s="35">
        <f t="shared" si="9"/>
        <v>246.72</v>
      </c>
      <c r="CH6" s="35">
        <f t="shared" si="9"/>
        <v>234.96</v>
      </c>
      <c r="CI6" s="35">
        <f t="shared" si="9"/>
        <v>221.81</v>
      </c>
      <c r="CJ6" s="35">
        <f t="shared" si="9"/>
        <v>230.02</v>
      </c>
      <c r="CK6" s="35">
        <f t="shared" si="9"/>
        <v>228.47</v>
      </c>
      <c r="CL6" s="34" t="str">
        <f>IF(CL7="","",IF(CL7="-","【-】","【"&amp;SUBSTITUTE(TEXT(CL7,"#,##0.00"),"-","△")&amp;"】"))</f>
        <v>【218.56】</v>
      </c>
      <c r="CM6" s="35">
        <f>IF(CM7="",NA(),CM7)</f>
        <v>131.97999999999999</v>
      </c>
      <c r="CN6" s="35">
        <f t="shared" ref="CN6:CV6" si="10">IF(CN7="",NA(),CN7)</f>
        <v>132.6</v>
      </c>
      <c r="CO6" s="35">
        <f t="shared" si="10"/>
        <v>137.18</v>
      </c>
      <c r="CP6" s="35">
        <f t="shared" si="10"/>
        <v>134.43</v>
      </c>
      <c r="CQ6" s="35">
        <f t="shared" si="10"/>
        <v>23.59</v>
      </c>
      <c r="CR6" s="35">
        <f t="shared" si="10"/>
        <v>41.35</v>
      </c>
      <c r="CS6" s="35">
        <f t="shared" si="10"/>
        <v>42.9</v>
      </c>
      <c r="CT6" s="35">
        <f t="shared" si="10"/>
        <v>43.36</v>
      </c>
      <c r="CU6" s="35">
        <f t="shared" si="10"/>
        <v>42.56</v>
      </c>
      <c r="CV6" s="35">
        <f t="shared" si="10"/>
        <v>42.47</v>
      </c>
      <c r="CW6" s="34" t="str">
        <f>IF(CW7="","",IF(CW7="-","【-】","【"&amp;SUBSTITUTE(TEXT(CW7,"#,##0.00"),"-","△")&amp;"】"))</f>
        <v>【42.86】</v>
      </c>
      <c r="CX6" s="35">
        <f>IF(CX7="",NA(),CX7)</f>
        <v>71.180000000000007</v>
      </c>
      <c r="CY6" s="35">
        <f t="shared" ref="CY6:DG6" si="11">IF(CY7="",NA(),CY7)</f>
        <v>73.02</v>
      </c>
      <c r="CZ6" s="35">
        <f t="shared" si="11"/>
        <v>73.83</v>
      </c>
      <c r="DA6" s="35">
        <f t="shared" si="11"/>
        <v>74.34</v>
      </c>
      <c r="DB6" s="35">
        <f t="shared" si="11"/>
        <v>75.38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42153</v>
      </c>
      <c r="D7" s="37">
        <v>47</v>
      </c>
      <c r="E7" s="37">
        <v>17</v>
      </c>
      <c r="F7" s="37">
        <v>4</v>
      </c>
      <c r="G7" s="37">
        <v>0</v>
      </c>
      <c r="H7" s="37" t="s">
        <v>98</v>
      </c>
      <c r="I7" s="37" t="s">
        <v>99</v>
      </c>
      <c r="J7" s="37" t="s">
        <v>100</v>
      </c>
      <c r="K7" s="37" t="s">
        <v>101</v>
      </c>
      <c r="L7" s="37" t="s">
        <v>102</v>
      </c>
      <c r="M7" s="37" t="s">
        <v>103</v>
      </c>
      <c r="N7" s="38" t="s">
        <v>104</v>
      </c>
      <c r="O7" s="38" t="s">
        <v>105</v>
      </c>
      <c r="P7" s="38">
        <v>5.05</v>
      </c>
      <c r="Q7" s="38">
        <v>110.01</v>
      </c>
      <c r="R7" s="38">
        <v>3740</v>
      </c>
      <c r="S7" s="38">
        <v>129444</v>
      </c>
      <c r="T7" s="38">
        <v>796.81</v>
      </c>
      <c r="U7" s="38">
        <v>162.44999999999999</v>
      </c>
      <c r="V7" s="38">
        <v>6503</v>
      </c>
      <c r="W7" s="38">
        <v>3.24</v>
      </c>
      <c r="X7" s="38">
        <v>2007.1</v>
      </c>
      <c r="Y7" s="38">
        <v>96.55</v>
      </c>
      <c r="Z7" s="38">
        <v>90.98</v>
      </c>
      <c r="AA7" s="38">
        <v>71.77</v>
      </c>
      <c r="AB7" s="38">
        <v>69.62</v>
      </c>
      <c r="AC7" s="38">
        <v>78.22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2579.5500000000002</v>
      </c>
      <c r="BG7" s="38">
        <v>861.68</v>
      </c>
      <c r="BH7" s="38">
        <v>986.09</v>
      </c>
      <c r="BI7" s="38">
        <v>1045.55</v>
      </c>
      <c r="BJ7" s="38">
        <v>877.36</v>
      </c>
      <c r="BK7" s="38">
        <v>1434.89</v>
      </c>
      <c r="BL7" s="38">
        <v>1298.9100000000001</v>
      </c>
      <c r="BM7" s="38">
        <v>1243.71</v>
      </c>
      <c r="BN7" s="38">
        <v>1194.1500000000001</v>
      </c>
      <c r="BO7" s="38">
        <v>1206.79</v>
      </c>
      <c r="BP7" s="38">
        <v>1218.7</v>
      </c>
      <c r="BQ7" s="38">
        <v>86.8</v>
      </c>
      <c r="BR7" s="38">
        <v>86.7</v>
      </c>
      <c r="BS7" s="38">
        <v>95.34</v>
      </c>
      <c r="BT7" s="38">
        <v>95.91</v>
      </c>
      <c r="BU7" s="38">
        <v>96.67</v>
      </c>
      <c r="BV7" s="38">
        <v>66.22</v>
      </c>
      <c r="BW7" s="38">
        <v>69.87</v>
      </c>
      <c r="BX7" s="38">
        <v>74.3</v>
      </c>
      <c r="BY7" s="38">
        <v>72.260000000000005</v>
      </c>
      <c r="BZ7" s="38">
        <v>71.84</v>
      </c>
      <c r="CA7" s="38">
        <v>74.17</v>
      </c>
      <c r="CB7" s="38">
        <v>256.72000000000003</v>
      </c>
      <c r="CC7" s="38">
        <v>257.87</v>
      </c>
      <c r="CD7" s="38">
        <v>235.86</v>
      </c>
      <c r="CE7" s="38">
        <v>234.95</v>
      </c>
      <c r="CF7" s="38">
        <v>215.9</v>
      </c>
      <c r="CG7" s="38">
        <v>246.72</v>
      </c>
      <c r="CH7" s="38">
        <v>234.96</v>
      </c>
      <c r="CI7" s="38">
        <v>221.81</v>
      </c>
      <c r="CJ7" s="38">
        <v>230.02</v>
      </c>
      <c r="CK7" s="38">
        <v>228.47</v>
      </c>
      <c r="CL7" s="38">
        <v>218.56</v>
      </c>
      <c r="CM7" s="38">
        <v>131.97999999999999</v>
      </c>
      <c r="CN7" s="38">
        <v>132.6</v>
      </c>
      <c r="CO7" s="38">
        <v>137.18</v>
      </c>
      <c r="CP7" s="38">
        <v>134.43</v>
      </c>
      <c r="CQ7" s="38">
        <v>23.59</v>
      </c>
      <c r="CR7" s="38">
        <v>41.35</v>
      </c>
      <c r="CS7" s="38">
        <v>42.9</v>
      </c>
      <c r="CT7" s="38">
        <v>43.36</v>
      </c>
      <c r="CU7" s="38">
        <v>42.56</v>
      </c>
      <c r="CV7" s="38">
        <v>42.47</v>
      </c>
      <c r="CW7" s="38">
        <v>42.86</v>
      </c>
      <c r="CX7" s="38">
        <v>71.180000000000007</v>
      </c>
      <c r="CY7" s="38">
        <v>73.02</v>
      </c>
      <c r="CZ7" s="38">
        <v>73.83</v>
      </c>
      <c r="DA7" s="38">
        <v>74.34</v>
      </c>
      <c r="DB7" s="38">
        <v>75.38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ht="13.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2021-02-09T04:13:36Z</cp:lastPrinted>
  <dcterms:created xsi:type="dcterms:W3CDTF">2020-12-04T02:52:44Z</dcterms:created>
  <dcterms:modified xsi:type="dcterms:W3CDTF">2021-02-09T04:13:48Z</dcterms:modified>
  <cp:category/>
</cp:coreProperties>
</file>