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13 大崎市★\"/>
    </mc:Choice>
  </mc:AlternateContent>
  <workbookProtection workbookAlgorithmName="SHA-512" workbookHashValue="yvMwpw2DFP7nexxCAmP9YKyUbjHS7Pm0RGCMVms+Wvg1M529px47T7JSAeWbvNwByex5D9PSO8vGkjsni8TxUw==" workbookSaltValue="EmnWZiEIfZul/U//VQIi6g==" workbookSpinCount="100000" lockStructure="1"/>
  <bookViews>
    <workbookView xWindow="0" yWindow="0" windowWidth="28800" windowHeight="1221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<sst xmlns="http://schemas.openxmlformats.org/spreadsheetml/2006/main" count="297" uniqueCount="115">
  <si>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</si>
  <si>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</si>
  <si>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</si>
  <si>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</si>
  <si>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</si>
  <si>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</si>
  <si>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</si>
  <si>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</si>
  <si>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</si>
  <si>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</si>
  <si>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</si>
  <si>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</si>
  <si>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</si>
  <si>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特定環境保全公共下水道</t>
  </si>
  <si>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</si>
  <si>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</si>
  <si>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</si>
  <si>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</si>
  <si>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</si>
  <si>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</si>
  <si>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</si>
  <si>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</si>
  <si>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</si>
  <si>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</si>
  <si>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</si>
  <si>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</si>
  <si>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</si>
  <si>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</si>
  <si>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</si>
  <si>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</si>
  <si>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</si>
  <si>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</si>
  <si>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</si>
  <si>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</si>
  <si>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</si>
  <si>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</si>
  <si>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</si>
  <si>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</si>
  <si>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</si>
  <si>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</si>
  <si>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</si>
  <si>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</si>
  <si>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</si>
  <si>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</si>
  <si>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</si>
  <si>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</si>
  <si>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</si>
  <si>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</si>
  <si>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</si>
  <si>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</si>
  <si>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</si>
  <si>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</si>
  <si>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</si>
  <si>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</si>
  <si>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</si>
  <si>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</si>
  <si>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</si>
  <si>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</si>
  <si>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</si>
  <si>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</si>
  <si>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</si>
  <si>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</si>
  <si>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</si>
  <si>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</si>
  <si>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</si>
  <si>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</si>
  <si>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</si>
  <si>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</si>
  <si>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</si>
  <si>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</si>
  <si>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</si>
  <si>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</si>
  <si>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</si>
  <si>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</si>
  <si>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</si>
  <si>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</si>
  <si>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</si>
  <si>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</si>
  <si>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</si>
  <si>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</si>
  <si>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</si>
  <si>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</si>
  <si>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</si>
  <si>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</si>
  <si>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</si>
  <si>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</si>
  <si>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</si>
  <si>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</si>
  <si>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</si>
  <si>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</si>
  <si>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</si>
  <si>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</si>
  <si>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</si>
  <si>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</si>
  <si>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</si>
  <si>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</si>
  <si>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宮城県　大崎市</t>
  </si>
  <si>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</si>
  <si>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</si>
  <si>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</si>
  <si>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</si>
  <si>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</si>
  <si>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</si>
  <si>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</si>
  <si>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</si>
  <si>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</si>
  <si>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</si>
  <si>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</si>
  <si>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</si>
  <si>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</si>
  <si>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</si>
  <si>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</si>
  <si>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前年度に比べ，経常収支比率は低下したものの，そのほかの経営指標は若干改善がみられた。しかし，類似団体，全国平均と比較すると経営の健全性・効率性が確保できているとは言い難く，一般会計への依存により経営していることがわかる。
　令和2年度から地方公営企業法を適用し，損益や資産・負債の状況が明らかになった。中長期的な安定経営のため，今後，課題の把握とその改善に努めることが重要と考えている。</t>
    <rPh sb="1" eb="4">
      <t>ゼンネンド</t>
    </rPh>
    <rPh sb="5" eb="7">
      <t>クラ</t>
    </rPh>
    <rPh sb="10" eb="12">
      <t>シュウシ</t>
    </rPh>
    <rPh sb="15" eb="17">
      <t>テイカ</t>
    </rPh>
    <rPh sb="33" eb="35">
      <t>ジャッカン</t>
    </rPh>
    <rPh sb="35" eb="37">
      <t>カイゼン</t>
    </rPh>
    <phoneticPr fontId="1"/>
  </si>
  <si>
    <t>①有形固定資産減価償却率
②管渠老朽化率
③管渠改善率
　①有形固定資産減価償却率は6.74％で，類似団体と比較すると16.05ポイント低い。これは令和2年度から法適用企業に移行したためである。②管渠老朽化率，③管渠改善率とも発生していない。これは法定耐用年数に達しておらず，また管渠更新等も行われなかったことによるものだが，事業開始から間もなく40年となることから，今後は管渠や施設，設備の改善に計画的に取り組む必要がある。</t>
    <rPh sb="1" eb="3">
      <t>ユウケイ</t>
    </rPh>
    <rPh sb="3" eb="5">
      <t>コテイ</t>
    </rPh>
    <rPh sb="5" eb="7">
      <t>シサン</t>
    </rPh>
    <rPh sb="7" eb="9">
      <t>ゲンカ</t>
    </rPh>
    <rPh sb="9" eb="11">
      <t>ショウキャク</t>
    </rPh>
    <rPh sb="11" eb="12">
      <t>リツ</t>
    </rPh>
    <rPh sb="14" eb="16">
      <t>カンキョ</t>
    </rPh>
    <rPh sb="16" eb="19">
      <t>ロウキュウカ</t>
    </rPh>
    <rPh sb="19" eb="20">
      <t>リツ</t>
    </rPh>
    <rPh sb="22" eb="24">
      <t>カンキョ</t>
    </rPh>
    <rPh sb="24" eb="26">
      <t>カイゼン</t>
    </rPh>
    <rPh sb="26" eb="27">
      <t>リツ</t>
    </rPh>
    <rPh sb="30" eb="32">
      <t>ユウケイ</t>
    </rPh>
    <rPh sb="32" eb="34">
      <t>コテイ</t>
    </rPh>
    <rPh sb="34" eb="36">
      <t>シサン</t>
    </rPh>
    <rPh sb="36" eb="38">
      <t>ゲンカ</t>
    </rPh>
    <rPh sb="38" eb="40">
      <t>ショウキャク</t>
    </rPh>
    <rPh sb="40" eb="41">
      <t>リツ</t>
    </rPh>
    <rPh sb="49" eb="53">
      <t>ルイジダンタイ</t>
    </rPh>
    <rPh sb="54" eb="56">
      <t>ヒカク</t>
    </rPh>
    <rPh sb="68" eb="69">
      <t>ヒク</t>
    </rPh>
    <rPh sb="74" eb="75">
      <t>レイ</t>
    </rPh>
    <rPh sb="75" eb="76">
      <t>ワ</t>
    </rPh>
    <rPh sb="77" eb="79">
      <t>ネンド</t>
    </rPh>
    <rPh sb="81" eb="82">
      <t>ホウ</t>
    </rPh>
    <rPh sb="82" eb="84">
      <t>テキヨウ</t>
    </rPh>
    <rPh sb="84" eb="86">
      <t>キギョウ</t>
    </rPh>
    <rPh sb="87" eb="89">
      <t>イコウ</t>
    </rPh>
    <rPh sb="98" eb="100">
      <t>カンキョ</t>
    </rPh>
    <rPh sb="100" eb="103">
      <t>ロウキュウカ</t>
    </rPh>
    <rPh sb="103" eb="104">
      <t>リツ</t>
    </rPh>
    <rPh sb="106" eb="108">
      <t>カンキョ</t>
    </rPh>
    <rPh sb="108" eb="110">
      <t>カイゼン</t>
    </rPh>
    <rPh sb="110" eb="111">
      <t>リツ</t>
    </rPh>
    <rPh sb="113" eb="115">
      <t>ハッセイ</t>
    </rPh>
    <rPh sb="124" eb="126">
      <t>ホウテイ</t>
    </rPh>
    <rPh sb="126" eb="128">
      <t>タイヨウ</t>
    </rPh>
    <rPh sb="128" eb="130">
      <t>ネンスウ</t>
    </rPh>
    <rPh sb="131" eb="132">
      <t>タッ</t>
    </rPh>
    <rPh sb="140" eb="142">
      <t>カンキョ</t>
    </rPh>
    <rPh sb="142" eb="144">
      <t>コウシン</t>
    </rPh>
    <rPh sb="144" eb="145">
      <t>トウ</t>
    </rPh>
    <rPh sb="146" eb="147">
      <t>オコナ</t>
    </rPh>
    <rPh sb="163" eb="165">
      <t>ジギョウ</t>
    </rPh>
    <rPh sb="165" eb="167">
      <t>カイシ</t>
    </rPh>
    <rPh sb="169" eb="170">
      <t>マ</t>
    </rPh>
    <rPh sb="175" eb="176">
      <t>ネン</t>
    </rPh>
    <rPh sb="184" eb="186">
      <t>コンゴ</t>
    </rPh>
    <rPh sb="187" eb="189">
      <t>カンキョ</t>
    </rPh>
    <rPh sb="190" eb="192">
      <t>シセツ</t>
    </rPh>
    <rPh sb="193" eb="195">
      <t>セツビ</t>
    </rPh>
    <rPh sb="196" eb="198">
      <t>カイゼン</t>
    </rPh>
    <rPh sb="199" eb="202">
      <t>ケイカクテキ</t>
    </rPh>
    <rPh sb="203" eb="204">
      <t>ト</t>
    </rPh>
    <rPh sb="205" eb="206">
      <t>ク</t>
    </rPh>
    <rPh sb="207" eb="209">
      <t>ヒツヨウ</t>
    </rPh>
    <phoneticPr fontId="1"/>
  </si>
  <si>
    <t xml:space="preserve">①経常収支比率
　単年度の収支が106.82％であり，前年度と比較し8.02ポイント減少した。これは収益の減と営業費用が増加したことが主な要因である。今後収入確保と支出の抑制に努める必要がある。
②累積欠損金比率
　純利益を確保したため発生していない。
③流動比率
　流動負債が流動資産を上回っているため望ましい数値である100％以上と乖離が生じている。前年度に比べ改善したものの，流動負債の大半である企業債の翌年度償還額が多額であり，またその財源を償還年度の一般会計繰入金に依存している状況であり，流動資産増加と計画的な企業債借入により償還額を抑制していくことが必要である。
④企業債残高対事業規模比率
　一般会計負担が見込まれる額を除いた企業債残高が営業収益の約17倍となっている。類似団体，全国平均と比較しても比率が高い。改善のためには新規借入抑制と営業収益の増が必要である。
⑤経費回収率
　類似団体との比較では23.23ポイント高いが100％以下であり，汚水処理に要する費用を下水道使用料で賄えていない状況である。100％以上にするためには，使用料の増と汚水処理費用の抑制に努める必要がある。
⑥汚水処理原価
　汚水1㎥当たりの処理単価は216.93円で，類似団体と比較すると11.71円低い。経費が高くなる原因は事業区域の面積や処理場数，不明水処理，資本費など複数あるが，経費回収率が100％以下となっていることからも，汚水処理原価が高くならないよう留意が必要である。　
⑦施設利用率，⑧水洗化率
　⑦施設利用率は類似団体と比較すると6.78ポイント低い。処理場の規模に対して処理水量が少ないため施設利用率が低くなっている。⑧の水洗化率も似団体と比べ7.74ポイント低い。水洗便所設置済人口を増やすことで水洗化率と施設利用率の向上が見込まれ，公共用水域の保全につながることから，下水道への接続勧奨に取り組む必要がある。
</t>
    <rPh sb="1" eb="3">
      <t>ケイジョウ</t>
    </rPh>
    <rPh sb="3" eb="5">
      <t>シュウシ</t>
    </rPh>
    <rPh sb="5" eb="7">
      <t>ヒリツ</t>
    </rPh>
    <rPh sb="99" eb="101">
      <t>ルイセキ</t>
    </rPh>
    <rPh sb="101" eb="103">
      <t>ケッソン</t>
    </rPh>
    <rPh sb="103" eb="104">
      <t>キン</t>
    </rPh>
    <rPh sb="104" eb="106">
      <t>ヒリツ</t>
    </rPh>
    <rPh sb="108" eb="111">
      <t>ジュンリエキ</t>
    </rPh>
    <rPh sb="112" eb="114">
      <t>カクホ</t>
    </rPh>
    <rPh sb="118" eb="120">
      <t>ハッセイ</t>
    </rPh>
    <rPh sb="128" eb="130">
      <t>リュウドウ</t>
    </rPh>
    <rPh sb="130" eb="132">
      <t>ヒリツ</t>
    </rPh>
    <rPh sb="134" eb="136">
      <t>リュウドウ</t>
    </rPh>
    <rPh sb="136" eb="138">
      <t>フサイ</t>
    </rPh>
    <rPh sb="152" eb="153">
      <t>ノゾ</t>
    </rPh>
    <rPh sb="156" eb="158">
      <t>スウチ</t>
    </rPh>
    <rPh sb="165" eb="167">
      <t>イジョウ</t>
    </rPh>
    <rPh sb="168" eb="170">
      <t>カイリ</t>
    </rPh>
    <rPh sb="171" eb="172">
      <t>ショウ</t>
    </rPh>
    <rPh sb="177" eb="180">
      <t>ゼンネンド</t>
    </rPh>
    <rPh sb="181" eb="183">
      <t>クラ</t>
    </rPh>
    <rPh sb="183" eb="185">
      <t>カイゼン</t>
    </rPh>
    <rPh sb="191" eb="193">
      <t>リュウドウ</t>
    </rPh>
    <rPh sb="193" eb="195">
      <t>フサイ</t>
    </rPh>
    <rPh sb="196" eb="198">
      <t>タイハン</t>
    </rPh>
    <rPh sb="205" eb="208">
      <t>ヨクネンド</t>
    </rPh>
    <rPh sb="208" eb="210">
      <t>ショウカン</t>
    </rPh>
    <rPh sb="210" eb="211">
      <t>ガク</t>
    </rPh>
    <rPh sb="212" eb="214">
      <t>タガク</t>
    </rPh>
    <rPh sb="222" eb="224">
      <t>ザイゲン</t>
    </rPh>
    <rPh sb="225" eb="227">
      <t>ショウカン</t>
    </rPh>
    <rPh sb="227" eb="229">
      <t>ネンド</t>
    </rPh>
    <rPh sb="230" eb="232">
      <t>イッパン</t>
    </rPh>
    <rPh sb="232" eb="234">
      <t>カイケイ</t>
    </rPh>
    <rPh sb="234" eb="236">
      <t>クリイレ</t>
    </rPh>
    <rPh sb="236" eb="237">
      <t>キン</t>
    </rPh>
    <rPh sb="238" eb="240">
      <t>イゾン</t>
    </rPh>
    <rPh sb="244" eb="246">
      <t>ジョウキョウ</t>
    </rPh>
    <rPh sb="250" eb="254">
      <t>リュウドウシサン</t>
    </rPh>
    <rPh sb="254" eb="256">
      <t>ゾウカ</t>
    </rPh>
    <rPh sb="257" eb="260">
      <t>ケイカクテキ</t>
    </rPh>
    <rPh sb="261" eb="263">
      <t>キギョウ</t>
    </rPh>
    <rPh sb="263" eb="264">
      <t>サイ</t>
    </rPh>
    <rPh sb="264" eb="266">
      <t>カリイレ</t>
    </rPh>
    <rPh sb="269" eb="271">
      <t>ショウカン</t>
    </rPh>
    <rPh sb="271" eb="272">
      <t>ガク</t>
    </rPh>
    <rPh sb="273" eb="275">
      <t>ヨクセイ</t>
    </rPh>
    <rPh sb="282" eb="284">
      <t>ヒツヨウ</t>
    </rPh>
    <rPh sb="290" eb="292">
      <t>キギョウ</t>
    </rPh>
    <rPh sb="292" eb="293">
      <t>サイ</t>
    </rPh>
    <rPh sb="293" eb="295">
      <t>ザンダカ</t>
    </rPh>
    <rPh sb="295" eb="296">
      <t>タイ</t>
    </rPh>
    <rPh sb="296" eb="298">
      <t>ジギョウ</t>
    </rPh>
    <rPh sb="298" eb="300">
      <t>キボ</t>
    </rPh>
    <rPh sb="300" eb="302">
      <t>ヒリツ</t>
    </rPh>
    <rPh sb="304" eb="308">
      <t>イッパンカイケイ</t>
    </rPh>
    <rPh sb="308" eb="310">
      <t>フタン</t>
    </rPh>
    <rPh sb="311" eb="313">
      <t>ミコ</t>
    </rPh>
    <rPh sb="316" eb="317">
      <t>ガク</t>
    </rPh>
    <rPh sb="318" eb="319">
      <t>ノゾ</t>
    </rPh>
    <rPh sb="321" eb="323">
      <t>キギョウ</t>
    </rPh>
    <rPh sb="323" eb="324">
      <t>サイ</t>
    </rPh>
    <rPh sb="324" eb="326">
      <t>ザンダカ</t>
    </rPh>
    <rPh sb="327" eb="329">
      <t>エイギョウ</t>
    </rPh>
    <rPh sb="329" eb="331">
      <t>シュウエキ</t>
    </rPh>
    <rPh sb="332" eb="333">
      <t>ヤク</t>
    </rPh>
    <rPh sb="343" eb="345">
      <t>ルイジ</t>
    </rPh>
    <rPh sb="345" eb="347">
      <t>ダンタイ</t>
    </rPh>
    <rPh sb="348" eb="350">
      <t>ゼンコク</t>
    </rPh>
    <rPh sb="350" eb="352">
      <t>ヘイキン</t>
    </rPh>
    <rPh sb="353" eb="355">
      <t>ヒカク</t>
    </rPh>
    <rPh sb="358" eb="360">
      <t>ヒリツ</t>
    </rPh>
    <rPh sb="361" eb="362">
      <t>タカ</t>
    </rPh>
    <rPh sb="364" eb="366">
      <t>カイゼン</t>
    </rPh>
    <rPh sb="371" eb="373">
      <t>シンキ</t>
    </rPh>
    <rPh sb="373" eb="374">
      <t>カ</t>
    </rPh>
    <rPh sb="374" eb="375">
      <t>イ</t>
    </rPh>
    <rPh sb="375" eb="377">
      <t>ヨクセイ</t>
    </rPh>
    <rPh sb="378" eb="380">
      <t>エイギョウ</t>
    </rPh>
    <rPh sb="380" eb="382">
      <t>シュウエキ</t>
    </rPh>
    <rPh sb="383" eb="384">
      <t>ゾウ</t>
    </rPh>
    <rPh sb="385" eb="387">
      <t>ヒツヨウ</t>
    </rPh>
    <rPh sb="393" eb="395">
      <t>ケイヒ</t>
    </rPh>
    <rPh sb="395" eb="397">
      <t>カイシュウ</t>
    </rPh>
    <rPh sb="397" eb="398">
      <t>リツ</t>
    </rPh>
    <rPh sb="426" eb="428">
      <t>イカ</t>
    </rPh>
    <rPh sb="432" eb="434">
      <t>オスイ</t>
    </rPh>
    <rPh sb="434" eb="436">
      <t>ショリ</t>
    </rPh>
    <rPh sb="437" eb="438">
      <t>ヨウ</t>
    </rPh>
    <rPh sb="440" eb="442">
      <t>ヒヨウ</t>
    </rPh>
    <rPh sb="443" eb="446">
      <t>ゲスイドウ</t>
    </rPh>
    <rPh sb="446" eb="449">
      <t>シヨウリョウ</t>
    </rPh>
    <rPh sb="450" eb="451">
      <t>マカナ</t>
    </rPh>
    <rPh sb="456" eb="458">
      <t>ジョウキョウ</t>
    </rPh>
    <rPh sb="466" eb="468">
      <t>イジョウ</t>
    </rPh>
    <rPh sb="476" eb="479">
      <t>シヨウリョウ</t>
    </rPh>
    <rPh sb="480" eb="481">
      <t>ゾウ</t>
    </rPh>
    <rPh sb="482" eb="484">
      <t>オスイ</t>
    </rPh>
    <rPh sb="484" eb="486">
      <t>ショリ</t>
    </rPh>
    <rPh sb="486" eb="488">
      <t>ヒヨウ</t>
    </rPh>
    <rPh sb="489" eb="491">
      <t>ヨクセイ</t>
    </rPh>
    <rPh sb="492" eb="493">
      <t>ツト</t>
    </rPh>
    <rPh sb="495" eb="497">
      <t>ヒツヨウ</t>
    </rPh>
    <rPh sb="503" eb="505">
      <t>オスイ</t>
    </rPh>
    <rPh sb="505" eb="507">
      <t>ショリ</t>
    </rPh>
    <rPh sb="507" eb="509">
      <t>ゲンカ</t>
    </rPh>
    <rPh sb="511" eb="513">
      <t>オスイ</t>
    </rPh>
    <rPh sb="515" eb="516">
      <t>ア</t>
    </rPh>
    <rPh sb="519" eb="521">
      <t>ショリ</t>
    </rPh>
    <rPh sb="521" eb="523">
      <t>タンカ</t>
    </rPh>
    <rPh sb="530" eb="531">
      <t>エン</t>
    </rPh>
    <rPh sb="533" eb="535">
      <t>ルイジ</t>
    </rPh>
    <rPh sb="535" eb="537">
      <t>ダンタイ</t>
    </rPh>
    <rPh sb="538" eb="540">
      <t>ヒカク</t>
    </rPh>
    <rPh sb="548" eb="549">
      <t>エン</t>
    </rPh>
    <rPh sb="549" eb="550">
      <t>ヒク</t>
    </rPh>
    <rPh sb="552" eb="554">
      <t>ケイヒ</t>
    </rPh>
    <rPh sb="555" eb="556">
      <t>タカ</t>
    </rPh>
    <rPh sb="559" eb="561">
      <t>ゲンイン</t>
    </rPh>
    <rPh sb="562" eb="564">
      <t>ジギョウ</t>
    </rPh>
    <rPh sb="564" eb="566">
      <t>クイキ</t>
    </rPh>
    <rPh sb="567" eb="569">
      <t>メンセキ</t>
    </rPh>
    <rPh sb="570" eb="573">
      <t>ショリジョウ</t>
    </rPh>
    <rPh sb="573" eb="574">
      <t>スウ</t>
    </rPh>
    <rPh sb="575" eb="577">
      <t>フメイ</t>
    </rPh>
    <rPh sb="577" eb="578">
      <t>スイ</t>
    </rPh>
    <rPh sb="578" eb="580">
      <t>ショリ</t>
    </rPh>
    <rPh sb="581" eb="583">
      <t>シホン</t>
    </rPh>
    <rPh sb="583" eb="584">
      <t>ヒ</t>
    </rPh>
    <rPh sb="586" eb="588">
      <t>フクスウ</t>
    </rPh>
    <rPh sb="592" eb="594">
      <t>ケイヒ</t>
    </rPh>
    <rPh sb="594" eb="596">
      <t>カイシュウ</t>
    </rPh>
    <rPh sb="596" eb="597">
      <t>リツ</t>
    </rPh>
    <rPh sb="602" eb="604">
      <t>イカ</t>
    </rPh>
    <rPh sb="616" eb="618">
      <t>オスイ</t>
    </rPh>
    <rPh sb="618" eb="620">
      <t>ショリ</t>
    </rPh>
    <rPh sb="620" eb="622">
      <t>ゲンカ</t>
    </rPh>
    <rPh sb="631" eb="633">
      <t>リュウイ</t>
    </rPh>
    <rPh sb="634" eb="636">
      <t>ヒツヨウ</t>
    </rPh>
    <rPh sb="643" eb="645">
      <t>シセツ</t>
    </rPh>
    <rPh sb="645" eb="648">
      <t>リヨウリツ</t>
    </rPh>
    <rPh sb="657" eb="659">
      <t>シセツ</t>
    </rPh>
    <rPh sb="659" eb="662">
      <t>リヨウリツ</t>
    </rPh>
    <rPh sb="663" eb="667">
      <t>ルイジダンタイ</t>
    </rPh>
    <rPh sb="668" eb="670">
      <t>ヒカク</t>
    </rPh>
    <rPh sb="681" eb="682">
      <t>ヒク</t>
    </rPh>
    <rPh sb="684" eb="687">
      <t>ショリジョウ</t>
    </rPh>
    <rPh sb="688" eb="690">
      <t>キボ</t>
    </rPh>
    <rPh sb="691" eb="692">
      <t>タイ</t>
    </rPh>
    <rPh sb="699" eb="700">
      <t>スク</t>
    </rPh>
    <rPh sb="704" eb="706">
      <t>シセツ</t>
    </rPh>
    <rPh sb="706" eb="709">
      <t>リヨウリツ</t>
    </rPh>
    <rPh sb="720" eb="723">
      <t>スイセンカ</t>
    </rPh>
    <rPh sb="723" eb="724">
      <t>リツ</t>
    </rPh>
    <rPh sb="726" eb="728">
      <t>ダンタイ</t>
    </rPh>
    <rPh sb="729" eb="730">
      <t>クラ</t>
    </rPh>
    <rPh sb="739" eb="740">
      <t>ヒク</t>
    </rPh>
    <rPh sb="742" eb="744">
      <t>スイセン</t>
    </rPh>
    <rPh sb="744" eb="746">
      <t>ベンジョ</t>
    </rPh>
    <rPh sb="746" eb="748">
      <t>セッチ</t>
    </rPh>
    <rPh sb="748" eb="749">
      <t>ス</t>
    </rPh>
    <rPh sb="749" eb="751">
      <t>ジンコウ</t>
    </rPh>
    <rPh sb="752" eb="753">
      <t>フ</t>
    </rPh>
    <rPh sb="758" eb="761">
      <t>スイセンカ</t>
    </rPh>
    <rPh sb="761" eb="762">
      <t>リツ</t>
    </rPh>
    <rPh sb="763" eb="765">
      <t>シセツ</t>
    </rPh>
    <rPh sb="765" eb="768">
      <t>リヨウリツ</t>
    </rPh>
    <rPh sb="772" eb="774">
      <t>ミコ</t>
    </rPh>
    <rPh sb="777" eb="780">
      <t>コウキョウヨウ</t>
    </rPh>
    <rPh sb="780" eb="782">
      <t>スイイキ</t>
    </rPh>
    <rPh sb="783" eb="785">
      <t>ホゼン</t>
    </rPh>
    <rPh sb="795" eb="798">
      <t>ゲスイドウ</t>
    </rPh>
    <rPh sb="800" eb="802">
      <t>セツゾク</t>
    </rPh>
    <rPh sb="802" eb="804">
      <t>カンショウ</t>
    </rPh>
    <rPh sb="805" eb="806">
      <t>ト</t>
    </rPh>
    <rPh sb="807" eb="808">
      <t>ク</t>
    </rPh>
    <rPh sb="809" eb="811">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</si>
</sst>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8"/>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A04-493F-8286-134CF095218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1A04-493F-8286-134CF095218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114.84</c:v>
                </c:pt>
                <c:pt idx="4">
                  <c:v>106.82</c:v>
                </c:pt>
              </c:numCache>
            </c:numRef>
          </c:val>
          <c:extLst>
            <c:ext xmlns:c16="http://schemas.microsoft.com/office/drawing/2014/chart" uri="{C3380CC4-5D6E-409C-BE32-E72D297353CC}">
              <c16:uniqueId val="{00000000-8AEA-42A5-BF13-85BE1A309A4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8AEA-42A5-BF13-85BE1A309A4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3.37</c:v>
                </c:pt>
                <c:pt idx="4">
                  <c:v>6.74</c:v>
                </c:pt>
              </c:numCache>
            </c:numRef>
          </c:val>
          <c:extLst>
            <c:ext xmlns:c16="http://schemas.microsoft.com/office/drawing/2014/chart" uri="{C3380CC4-5D6E-409C-BE32-E72D297353CC}">
              <c16:uniqueId val="{00000000-A83E-4300-A40B-C1F63C00E03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A83E-4300-A40B-C1F63C00E03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73C-495F-8464-9119803753C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E73C-495F-8464-9119803753C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majorUnit val="0.01"/>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A12-4433-9463-309B867F7E1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EA12-4433-9463-309B867F7E1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36.25</c:v>
                </c:pt>
                <c:pt idx="4">
                  <c:v>52.48</c:v>
                </c:pt>
              </c:numCache>
            </c:numRef>
          </c:val>
          <c:extLst>
            <c:ext xmlns:c16="http://schemas.microsoft.com/office/drawing/2014/chart" uri="{C3380CC4-5D6E-409C-BE32-E72D297353CC}">
              <c16:uniqueId val="{00000000-4CA3-45F0-9BBB-67742D79444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4CA3-45F0-9BBB-67742D79444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1895.27</c:v>
                </c:pt>
                <c:pt idx="4">
                  <c:v>1737.32</c:v>
                </c:pt>
              </c:numCache>
            </c:numRef>
          </c:val>
          <c:extLst>
            <c:ext xmlns:c16="http://schemas.microsoft.com/office/drawing/2014/chart" uri="{C3380CC4-5D6E-409C-BE32-E72D297353CC}">
              <c16:uniqueId val="{00000000-E125-45D8-9936-C07600EBE8F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E125-45D8-9936-C07600EBE8F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88.08</c:v>
                </c:pt>
                <c:pt idx="4">
                  <c:v>95.83</c:v>
                </c:pt>
              </c:numCache>
            </c:numRef>
          </c:val>
          <c:extLst>
            <c:ext xmlns:c16="http://schemas.microsoft.com/office/drawing/2014/chart" uri="{C3380CC4-5D6E-409C-BE32-E72D297353CC}">
              <c16:uniqueId val="{00000000-36B2-4CBE-926C-1427EC573C4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36B2-4CBE-926C-1427EC573C4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219.69</c:v>
                </c:pt>
                <c:pt idx="4">
                  <c:v>216.93</c:v>
                </c:pt>
              </c:numCache>
            </c:numRef>
          </c:val>
          <c:extLst>
            <c:ext xmlns:c16="http://schemas.microsoft.com/office/drawing/2014/chart" uri="{C3380CC4-5D6E-409C-BE32-E72D297353CC}">
              <c16:uniqueId val="{00000000-F3BB-40DB-976F-714993E1684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F3BB-40DB-976F-714993E1684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27.1</c:v>
                </c:pt>
                <c:pt idx="4">
                  <c:v>35.5</c:v>
                </c:pt>
              </c:numCache>
            </c:numRef>
          </c:val>
          <c:extLst>
            <c:ext xmlns:c16="http://schemas.microsoft.com/office/drawing/2014/chart" uri="{C3380CC4-5D6E-409C-BE32-E72D297353CC}">
              <c16:uniqueId val="{00000000-0B17-4316-A5FF-903171CB498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0B17-4316-A5FF-903171CB498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75.930000000000007</c:v>
                </c:pt>
                <c:pt idx="4">
                  <c:v>76.599999999999994</c:v>
                </c:pt>
              </c:numCache>
            </c:numRef>
          </c:val>
          <c:extLst>
            <c:ext xmlns:c16="http://schemas.microsoft.com/office/drawing/2014/chart" uri="{C3380CC4-5D6E-409C-BE32-E72D297353CC}">
              <c16:uniqueId val="{00000000-9357-474A-AF78-F2DBD0D2047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9357-474A-AF78-F2DBD0D2047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【105.35】</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【63.89】</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【44.07】</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【1,201.79】</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【85.24】</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【42.57】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【216.39】</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【75.31】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【25.87】</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【0.01】</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【0.15】</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20" zoomScaleNormal="120"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1" t="s">
        <v>2</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1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1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宮城県　大崎市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8</v>
      </c>
      <c r="C7" s="30"/>
      <c r="D7" s="30"/>
      <c r="E7" s="30"/>
      <c r="F7" s="30"/>
      <c r="G7" s="30"/>
      <c r="H7" s="30"/>
      <c r="I7" s="30" t="s">
        <v>15</v>
      </c>
      <c r="J7" s="30"/>
      <c r="K7" s="30"/>
      <c r="L7" s="30"/>
      <c r="M7" s="30"/>
      <c r="N7" s="30"/>
      <c r="O7" s="30"/>
      <c r="P7" s="30" t="s">
        <v>7</v>
      </c>
      <c r="Q7" s="30"/>
      <c r="R7" s="30"/>
      <c r="S7" s="30"/>
      <c r="T7" s="30"/>
      <c r="U7" s="30"/>
      <c r="V7" s="30"/>
      <c r="W7" s="30" t="s">
        <v>17</v>
      </c>
      <c r="X7" s="30"/>
      <c r="Y7" s="30"/>
      <c r="Z7" s="30"/>
      <c r="AA7" s="30"/>
      <c r="AB7" s="30"/>
      <c r="AC7" s="30"/>
      <c r="AD7" s="30" t="s">
        <v>6</v>
      </c>
      <c r="AE7" s="30"/>
      <c r="AF7" s="30"/>
      <c r="AG7" s="30"/>
      <c r="AH7" s="30"/>
      <c r="AI7" s="30"/>
      <c r="AJ7" s="30"/>
      <c r="AK7" s="3"/>
      <c r="AL7" s="30" t="s">
        <v>18</v>
      </c>
      <c r="AM7" s="30"/>
      <c r="AN7" s="30"/>
      <c r="AO7" s="30"/>
      <c r="AP7" s="30"/>
      <c r="AQ7" s="30"/>
      <c r="AR7" s="30"/>
      <c r="AS7" s="30"/>
      <c r="AT7" s="30" t="s">
        <v>12</v>
      </c>
      <c r="AU7" s="30"/>
      <c r="AV7" s="30"/>
      <c r="AW7" s="30"/>
      <c r="AX7" s="30"/>
      <c r="AY7" s="30"/>
      <c r="AZ7" s="30"/>
      <c r="BA7" s="30"/>
      <c r="BB7" s="30" t="s">
        <v>19</v>
      </c>
      <c r="BC7" s="30"/>
      <c r="BD7" s="30"/>
      <c r="BE7" s="30"/>
      <c r="BF7" s="30"/>
      <c r="BG7" s="30"/>
      <c r="BH7" s="30"/>
      <c r="BI7" s="30"/>
      <c r="BJ7" s="3"/>
      <c r="BK7" s="3"/>
      <c r="BL7" s="31" t="s">
        <v>20</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126836</v>
      </c>
      <c r="AM8" s="36"/>
      <c r="AN8" s="36"/>
      <c r="AO8" s="36"/>
      <c r="AP8" s="36"/>
      <c r="AQ8" s="36"/>
      <c r="AR8" s="36"/>
      <c r="AS8" s="36"/>
      <c r="AT8" s="37">
        <f>データ!T6</f>
        <v>796.81</v>
      </c>
      <c r="AU8" s="37"/>
      <c r="AV8" s="37"/>
      <c r="AW8" s="37"/>
      <c r="AX8" s="37"/>
      <c r="AY8" s="37"/>
      <c r="AZ8" s="37"/>
      <c r="BA8" s="37"/>
      <c r="BB8" s="37">
        <f>データ!U6</f>
        <v>159.18</v>
      </c>
      <c r="BC8" s="37"/>
      <c r="BD8" s="37"/>
      <c r="BE8" s="37"/>
      <c r="BF8" s="37"/>
      <c r="BG8" s="37"/>
      <c r="BH8" s="37"/>
      <c r="BI8" s="37"/>
      <c r="BJ8" s="3"/>
      <c r="BK8" s="3"/>
      <c r="BL8" s="38" t="s">
        <v>14</v>
      </c>
      <c r="BM8" s="39"/>
      <c r="BN8" s="40" t="s">
        <v>22</v>
      </c>
      <c r="BO8" s="40"/>
      <c r="BP8" s="40"/>
      <c r="BQ8" s="40"/>
      <c r="BR8" s="40"/>
      <c r="BS8" s="40"/>
      <c r="BT8" s="40"/>
      <c r="BU8" s="40"/>
      <c r="BV8" s="40"/>
      <c r="BW8" s="40"/>
      <c r="BX8" s="40"/>
      <c r="BY8" s="41"/>
    </row>
    <row r="9" spans="1:78" ht="18.75" customHeight="1" x14ac:dyDescent="0.15">
      <c r="A9" s="2"/>
      <c r="B9" s="30" t="s">
        <v>24</v>
      </c>
      <c r="C9" s="30"/>
      <c r="D9" s="30"/>
      <c r="E9" s="30"/>
      <c r="F9" s="30"/>
      <c r="G9" s="30"/>
      <c r="H9" s="30"/>
      <c r="I9" s="30" t="s">
        <v>25</v>
      </c>
      <c r="J9" s="30"/>
      <c r="K9" s="30"/>
      <c r="L9" s="30"/>
      <c r="M9" s="30"/>
      <c r="N9" s="30"/>
      <c r="O9" s="30"/>
      <c r="P9" s="30" t="s">
        <v>27</v>
      </c>
      <c r="Q9" s="30"/>
      <c r="R9" s="30"/>
      <c r="S9" s="30"/>
      <c r="T9" s="30"/>
      <c r="U9" s="30"/>
      <c r="V9" s="30"/>
      <c r="W9" s="30" t="s">
        <v>28</v>
      </c>
      <c r="X9" s="30"/>
      <c r="Y9" s="30"/>
      <c r="Z9" s="30"/>
      <c r="AA9" s="30"/>
      <c r="AB9" s="30"/>
      <c r="AC9" s="30"/>
      <c r="AD9" s="30" t="s">
        <v>23</v>
      </c>
      <c r="AE9" s="30"/>
      <c r="AF9" s="30"/>
      <c r="AG9" s="30"/>
      <c r="AH9" s="30"/>
      <c r="AI9" s="30"/>
      <c r="AJ9" s="30"/>
      <c r="AK9" s="3"/>
      <c r="AL9" s="30" t="s">
        <v>31</v>
      </c>
      <c r="AM9" s="30"/>
      <c r="AN9" s="30"/>
      <c r="AO9" s="30"/>
      <c r="AP9" s="30"/>
      <c r="AQ9" s="30"/>
      <c r="AR9" s="30"/>
      <c r="AS9" s="30"/>
      <c r="AT9" s="30" t="s">
        <v>32</v>
      </c>
      <c r="AU9" s="30"/>
      <c r="AV9" s="30"/>
      <c r="AW9" s="30"/>
      <c r="AX9" s="30"/>
      <c r="AY9" s="30"/>
      <c r="AZ9" s="30"/>
      <c r="BA9" s="30"/>
      <c r="BB9" s="30" t="s">
        <v>35</v>
      </c>
      <c r="BC9" s="30"/>
      <c r="BD9" s="30"/>
      <c r="BE9" s="30"/>
      <c r="BF9" s="30"/>
      <c r="BG9" s="30"/>
      <c r="BH9" s="30"/>
      <c r="BI9" s="30"/>
      <c r="BJ9" s="3"/>
      <c r="BK9" s="3"/>
      <c r="BL9" s="42" t="s">
        <v>36</v>
      </c>
      <c r="BM9" s="43"/>
      <c r="BN9" s="44" t="s">
        <v>38</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f>データ!O6</f>
        <v>62.32</v>
      </c>
      <c r="J10" s="37"/>
      <c r="K10" s="37"/>
      <c r="L10" s="37"/>
      <c r="M10" s="37"/>
      <c r="N10" s="37"/>
      <c r="O10" s="37"/>
      <c r="P10" s="37">
        <f>データ!P6</f>
        <v>4.8899999999999997</v>
      </c>
      <c r="Q10" s="37"/>
      <c r="R10" s="37"/>
      <c r="S10" s="37"/>
      <c r="T10" s="37"/>
      <c r="U10" s="37"/>
      <c r="V10" s="37"/>
      <c r="W10" s="37">
        <f>データ!Q6</f>
        <v>87.39</v>
      </c>
      <c r="X10" s="37"/>
      <c r="Y10" s="37"/>
      <c r="Z10" s="37"/>
      <c r="AA10" s="37"/>
      <c r="AB10" s="37"/>
      <c r="AC10" s="37"/>
      <c r="AD10" s="36">
        <f>データ!R6</f>
        <v>3740</v>
      </c>
      <c r="AE10" s="36"/>
      <c r="AF10" s="36"/>
      <c r="AG10" s="36"/>
      <c r="AH10" s="36"/>
      <c r="AI10" s="36"/>
      <c r="AJ10" s="36"/>
      <c r="AK10" s="2"/>
      <c r="AL10" s="36">
        <f>データ!V6</f>
        <v>6174</v>
      </c>
      <c r="AM10" s="36"/>
      <c r="AN10" s="36"/>
      <c r="AO10" s="36"/>
      <c r="AP10" s="36"/>
      <c r="AQ10" s="36"/>
      <c r="AR10" s="36"/>
      <c r="AS10" s="36"/>
      <c r="AT10" s="37">
        <f>データ!W6</f>
        <v>3.24</v>
      </c>
      <c r="AU10" s="37"/>
      <c r="AV10" s="37"/>
      <c r="AW10" s="37"/>
      <c r="AX10" s="37"/>
      <c r="AY10" s="37"/>
      <c r="AZ10" s="37"/>
      <c r="BA10" s="37"/>
      <c r="BB10" s="37">
        <f>データ!X6</f>
        <v>1905.56</v>
      </c>
      <c r="BC10" s="37"/>
      <c r="BD10" s="37"/>
      <c r="BE10" s="37"/>
      <c r="BF10" s="37"/>
      <c r="BG10" s="37"/>
      <c r="BH10" s="37"/>
      <c r="BI10" s="37"/>
      <c r="BJ10" s="2"/>
      <c r="BK10" s="2"/>
      <c r="BL10" s="46" t="s">
        <v>39</v>
      </c>
      <c r="BM10" s="47"/>
      <c r="BN10" s="48" t="s">
        <v>5</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40</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30</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41</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114</v>
      </c>
      <c r="BM16" s="67"/>
      <c r="BN16" s="67"/>
      <c r="BO16" s="67"/>
      <c r="BP16" s="67"/>
      <c r="BQ16" s="67"/>
      <c r="BR16" s="67"/>
      <c r="BS16" s="67"/>
      <c r="BT16" s="67"/>
      <c r="BU16" s="67"/>
      <c r="BV16" s="67"/>
      <c r="BW16" s="67"/>
      <c r="BX16" s="67"/>
      <c r="BY16" s="67"/>
      <c r="BZ16" s="6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43</v>
      </c>
      <c r="BM45" s="61"/>
      <c r="BN45" s="61"/>
      <c r="BO45" s="61"/>
      <c r="BP45" s="61"/>
      <c r="BQ45" s="61"/>
      <c r="BR45" s="61"/>
      <c r="BS45" s="61"/>
      <c r="BT45" s="61"/>
      <c r="BU45" s="61"/>
      <c r="BV45" s="61"/>
      <c r="BW45" s="61"/>
      <c r="BX45" s="61"/>
      <c r="BY45" s="61"/>
      <c r="BZ45" s="6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72" t="s">
        <v>113</v>
      </c>
      <c r="BM47" s="73"/>
      <c r="BN47" s="73"/>
      <c r="BO47" s="73"/>
      <c r="BP47" s="73"/>
      <c r="BQ47" s="73"/>
      <c r="BR47" s="73"/>
      <c r="BS47" s="73"/>
      <c r="BT47" s="73"/>
      <c r="BU47" s="73"/>
      <c r="BV47" s="73"/>
      <c r="BW47" s="73"/>
      <c r="BX47" s="73"/>
      <c r="BY47" s="73"/>
      <c r="BZ47" s="7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72"/>
      <c r="BM48" s="73"/>
      <c r="BN48" s="73"/>
      <c r="BO48" s="73"/>
      <c r="BP48" s="73"/>
      <c r="BQ48" s="73"/>
      <c r="BR48" s="73"/>
      <c r="BS48" s="73"/>
      <c r="BT48" s="73"/>
      <c r="BU48" s="73"/>
      <c r="BV48" s="73"/>
      <c r="BW48" s="73"/>
      <c r="BX48" s="73"/>
      <c r="BY48" s="73"/>
      <c r="BZ48" s="7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72"/>
      <c r="BM49" s="73"/>
      <c r="BN49" s="73"/>
      <c r="BO49" s="73"/>
      <c r="BP49" s="73"/>
      <c r="BQ49" s="73"/>
      <c r="BR49" s="73"/>
      <c r="BS49" s="73"/>
      <c r="BT49" s="73"/>
      <c r="BU49" s="73"/>
      <c r="BV49" s="73"/>
      <c r="BW49" s="73"/>
      <c r="BX49" s="73"/>
      <c r="BY49" s="73"/>
      <c r="BZ49" s="7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72"/>
      <c r="BM50" s="73"/>
      <c r="BN50" s="73"/>
      <c r="BO50" s="73"/>
      <c r="BP50" s="73"/>
      <c r="BQ50" s="73"/>
      <c r="BR50" s="73"/>
      <c r="BS50" s="73"/>
      <c r="BT50" s="73"/>
      <c r="BU50" s="73"/>
      <c r="BV50" s="73"/>
      <c r="BW50" s="73"/>
      <c r="BX50" s="73"/>
      <c r="BY50" s="73"/>
      <c r="BZ50" s="7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72"/>
      <c r="BM51" s="73"/>
      <c r="BN51" s="73"/>
      <c r="BO51" s="73"/>
      <c r="BP51" s="73"/>
      <c r="BQ51" s="73"/>
      <c r="BR51" s="73"/>
      <c r="BS51" s="73"/>
      <c r="BT51" s="73"/>
      <c r="BU51" s="73"/>
      <c r="BV51" s="73"/>
      <c r="BW51" s="73"/>
      <c r="BX51" s="73"/>
      <c r="BY51" s="73"/>
      <c r="BZ51" s="7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72"/>
      <c r="BM52" s="73"/>
      <c r="BN52" s="73"/>
      <c r="BO52" s="73"/>
      <c r="BP52" s="73"/>
      <c r="BQ52" s="73"/>
      <c r="BR52" s="73"/>
      <c r="BS52" s="73"/>
      <c r="BT52" s="73"/>
      <c r="BU52" s="73"/>
      <c r="BV52" s="73"/>
      <c r="BW52" s="73"/>
      <c r="BX52" s="73"/>
      <c r="BY52" s="73"/>
      <c r="BZ52" s="7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72"/>
      <c r="BM53" s="73"/>
      <c r="BN53" s="73"/>
      <c r="BO53" s="73"/>
      <c r="BP53" s="73"/>
      <c r="BQ53" s="73"/>
      <c r="BR53" s="73"/>
      <c r="BS53" s="73"/>
      <c r="BT53" s="73"/>
      <c r="BU53" s="73"/>
      <c r="BV53" s="73"/>
      <c r="BW53" s="73"/>
      <c r="BX53" s="73"/>
      <c r="BY53" s="73"/>
      <c r="BZ53" s="7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72"/>
      <c r="BM54" s="73"/>
      <c r="BN54" s="73"/>
      <c r="BO54" s="73"/>
      <c r="BP54" s="73"/>
      <c r="BQ54" s="73"/>
      <c r="BR54" s="73"/>
      <c r="BS54" s="73"/>
      <c r="BT54" s="73"/>
      <c r="BU54" s="73"/>
      <c r="BV54" s="73"/>
      <c r="BW54" s="73"/>
      <c r="BX54" s="73"/>
      <c r="BY54" s="73"/>
      <c r="BZ54" s="7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72"/>
      <c r="BM55" s="73"/>
      <c r="BN55" s="73"/>
      <c r="BO55" s="73"/>
      <c r="BP55" s="73"/>
      <c r="BQ55" s="73"/>
      <c r="BR55" s="73"/>
      <c r="BS55" s="73"/>
      <c r="BT55" s="73"/>
      <c r="BU55" s="73"/>
      <c r="BV55" s="73"/>
      <c r="BW55" s="73"/>
      <c r="BX55" s="73"/>
      <c r="BY55" s="73"/>
      <c r="BZ55" s="74"/>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72"/>
      <c r="BM56" s="73"/>
      <c r="BN56" s="73"/>
      <c r="BO56" s="73"/>
      <c r="BP56" s="73"/>
      <c r="BQ56" s="73"/>
      <c r="BR56" s="73"/>
      <c r="BS56" s="73"/>
      <c r="BT56" s="73"/>
      <c r="BU56" s="73"/>
      <c r="BV56" s="73"/>
      <c r="BW56" s="73"/>
      <c r="BX56" s="73"/>
      <c r="BY56" s="73"/>
      <c r="BZ56" s="74"/>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72"/>
      <c r="BM57" s="73"/>
      <c r="BN57" s="73"/>
      <c r="BO57" s="73"/>
      <c r="BP57" s="73"/>
      <c r="BQ57" s="73"/>
      <c r="BR57" s="73"/>
      <c r="BS57" s="73"/>
      <c r="BT57" s="73"/>
      <c r="BU57" s="73"/>
      <c r="BV57" s="73"/>
      <c r="BW57" s="73"/>
      <c r="BX57" s="73"/>
      <c r="BY57" s="73"/>
      <c r="BZ57" s="74"/>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72"/>
      <c r="BM58" s="73"/>
      <c r="BN58" s="73"/>
      <c r="BO58" s="73"/>
      <c r="BP58" s="73"/>
      <c r="BQ58" s="73"/>
      <c r="BR58" s="73"/>
      <c r="BS58" s="73"/>
      <c r="BT58" s="73"/>
      <c r="BU58" s="73"/>
      <c r="BV58" s="73"/>
      <c r="BW58" s="73"/>
      <c r="BX58" s="73"/>
      <c r="BY58" s="73"/>
      <c r="BZ58" s="74"/>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72"/>
      <c r="BM59" s="73"/>
      <c r="BN59" s="73"/>
      <c r="BO59" s="73"/>
      <c r="BP59" s="73"/>
      <c r="BQ59" s="73"/>
      <c r="BR59" s="73"/>
      <c r="BS59" s="73"/>
      <c r="BT59" s="73"/>
      <c r="BU59" s="73"/>
      <c r="BV59" s="73"/>
      <c r="BW59" s="73"/>
      <c r="BX59" s="73"/>
      <c r="BY59" s="73"/>
      <c r="BZ59" s="74"/>
    </row>
    <row r="60" spans="1:78" ht="13.5" customHeight="1" x14ac:dyDescent="0.15">
      <c r="A60" s="2"/>
      <c r="B60" s="57" t="s">
        <v>11</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2"/>
      <c r="BM60" s="73"/>
      <c r="BN60" s="73"/>
      <c r="BO60" s="73"/>
      <c r="BP60" s="73"/>
      <c r="BQ60" s="73"/>
      <c r="BR60" s="73"/>
      <c r="BS60" s="73"/>
      <c r="BT60" s="73"/>
      <c r="BU60" s="73"/>
      <c r="BV60" s="73"/>
      <c r="BW60" s="73"/>
      <c r="BX60" s="73"/>
      <c r="BY60" s="73"/>
      <c r="BZ60" s="74"/>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2"/>
      <c r="BM61" s="73"/>
      <c r="BN61" s="73"/>
      <c r="BO61" s="73"/>
      <c r="BP61" s="73"/>
      <c r="BQ61" s="73"/>
      <c r="BR61" s="73"/>
      <c r="BS61" s="73"/>
      <c r="BT61" s="73"/>
      <c r="BU61" s="73"/>
      <c r="BV61" s="73"/>
      <c r="BW61" s="73"/>
      <c r="BX61" s="73"/>
      <c r="BY61" s="73"/>
      <c r="BZ61" s="7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72"/>
      <c r="BM62" s="73"/>
      <c r="BN62" s="73"/>
      <c r="BO62" s="73"/>
      <c r="BP62" s="73"/>
      <c r="BQ62" s="73"/>
      <c r="BR62" s="73"/>
      <c r="BS62" s="73"/>
      <c r="BT62" s="73"/>
      <c r="BU62" s="73"/>
      <c r="BV62" s="73"/>
      <c r="BW62" s="73"/>
      <c r="BX62" s="73"/>
      <c r="BY62" s="73"/>
      <c r="BZ62" s="7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75"/>
      <c r="BM63" s="76"/>
      <c r="BN63" s="76"/>
      <c r="BO63" s="76"/>
      <c r="BP63" s="76"/>
      <c r="BQ63" s="76"/>
      <c r="BR63" s="76"/>
      <c r="BS63" s="76"/>
      <c r="BT63" s="76"/>
      <c r="BU63" s="76"/>
      <c r="BV63" s="76"/>
      <c r="BW63" s="76"/>
      <c r="BX63" s="76"/>
      <c r="BY63" s="76"/>
      <c r="BZ63" s="7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10</v>
      </c>
      <c r="BM64" s="61"/>
      <c r="BN64" s="61"/>
      <c r="BO64" s="61"/>
      <c r="BP64" s="61"/>
      <c r="BQ64" s="61"/>
      <c r="BR64" s="61"/>
      <c r="BS64" s="61"/>
      <c r="BT64" s="61"/>
      <c r="BU64" s="61"/>
      <c r="BV64" s="61"/>
      <c r="BW64" s="61"/>
      <c r="BX64" s="61"/>
      <c r="BY64" s="61"/>
      <c r="BZ64" s="6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72" t="s">
        <v>112</v>
      </c>
      <c r="BM66" s="73"/>
      <c r="BN66" s="73"/>
      <c r="BO66" s="73"/>
      <c r="BP66" s="73"/>
      <c r="BQ66" s="73"/>
      <c r="BR66" s="73"/>
      <c r="BS66" s="73"/>
      <c r="BT66" s="73"/>
      <c r="BU66" s="73"/>
      <c r="BV66" s="73"/>
      <c r="BW66" s="73"/>
      <c r="BX66" s="73"/>
      <c r="BY66" s="73"/>
      <c r="BZ66" s="7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72"/>
      <c r="BM67" s="73"/>
      <c r="BN67" s="73"/>
      <c r="BO67" s="73"/>
      <c r="BP67" s="73"/>
      <c r="BQ67" s="73"/>
      <c r="BR67" s="73"/>
      <c r="BS67" s="73"/>
      <c r="BT67" s="73"/>
      <c r="BU67" s="73"/>
      <c r="BV67" s="73"/>
      <c r="BW67" s="73"/>
      <c r="BX67" s="73"/>
      <c r="BY67" s="73"/>
      <c r="BZ67" s="7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72"/>
      <c r="BM68" s="73"/>
      <c r="BN68" s="73"/>
      <c r="BO68" s="73"/>
      <c r="BP68" s="73"/>
      <c r="BQ68" s="73"/>
      <c r="BR68" s="73"/>
      <c r="BS68" s="73"/>
      <c r="BT68" s="73"/>
      <c r="BU68" s="73"/>
      <c r="BV68" s="73"/>
      <c r="BW68" s="73"/>
      <c r="BX68" s="73"/>
      <c r="BY68" s="73"/>
      <c r="BZ68" s="7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72"/>
      <c r="BM69" s="73"/>
      <c r="BN69" s="73"/>
      <c r="BO69" s="73"/>
      <c r="BP69" s="73"/>
      <c r="BQ69" s="73"/>
      <c r="BR69" s="73"/>
      <c r="BS69" s="73"/>
      <c r="BT69" s="73"/>
      <c r="BU69" s="73"/>
      <c r="BV69" s="73"/>
      <c r="BW69" s="73"/>
      <c r="BX69" s="73"/>
      <c r="BY69" s="73"/>
      <c r="BZ69" s="7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72"/>
      <c r="BM70" s="73"/>
      <c r="BN70" s="73"/>
      <c r="BO70" s="73"/>
      <c r="BP70" s="73"/>
      <c r="BQ70" s="73"/>
      <c r="BR70" s="73"/>
      <c r="BS70" s="73"/>
      <c r="BT70" s="73"/>
      <c r="BU70" s="73"/>
      <c r="BV70" s="73"/>
      <c r="BW70" s="73"/>
      <c r="BX70" s="73"/>
      <c r="BY70" s="73"/>
      <c r="BZ70" s="7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72"/>
      <c r="BM71" s="73"/>
      <c r="BN71" s="73"/>
      <c r="BO71" s="73"/>
      <c r="BP71" s="73"/>
      <c r="BQ71" s="73"/>
      <c r="BR71" s="73"/>
      <c r="BS71" s="73"/>
      <c r="BT71" s="73"/>
      <c r="BU71" s="73"/>
      <c r="BV71" s="73"/>
      <c r="BW71" s="73"/>
      <c r="BX71" s="73"/>
      <c r="BY71" s="73"/>
      <c r="BZ71" s="7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72"/>
      <c r="BM72" s="73"/>
      <c r="BN72" s="73"/>
      <c r="BO72" s="73"/>
      <c r="BP72" s="73"/>
      <c r="BQ72" s="73"/>
      <c r="BR72" s="73"/>
      <c r="BS72" s="73"/>
      <c r="BT72" s="73"/>
      <c r="BU72" s="73"/>
      <c r="BV72" s="73"/>
      <c r="BW72" s="73"/>
      <c r="BX72" s="73"/>
      <c r="BY72" s="73"/>
      <c r="BZ72" s="7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72"/>
      <c r="BM73" s="73"/>
      <c r="BN73" s="73"/>
      <c r="BO73" s="73"/>
      <c r="BP73" s="73"/>
      <c r="BQ73" s="73"/>
      <c r="BR73" s="73"/>
      <c r="BS73" s="73"/>
      <c r="BT73" s="73"/>
      <c r="BU73" s="73"/>
      <c r="BV73" s="73"/>
      <c r="BW73" s="73"/>
      <c r="BX73" s="73"/>
      <c r="BY73" s="73"/>
      <c r="BZ73" s="7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72"/>
      <c r="BM74" s="73"/>
      <c r="BN74" s="73"/>
      <c r="BO74" s="73"/>
      <c r="BP74" s="73"/>
      <c r="BQ74" s="73"/>
      <c r="BR74" s="73"/>
      <c r="BS74" s="73"/>
      <c r="BT74" s="73"/>
      <c r="BU74" s="73"/>
      <c r="BV74" s="73"/>
      <c r="BW74" s="73"/>
      <c r="BX74" s="73"/>
      <c r="BY74" s="73"/>
      <c r="BZ74" s="7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72"/>
      <c r="BM75" s="73"/>
      <c r="BN75" s="73"/>
      <c r="BO75" s="73"/>
      <c r="BP75" s="73"/>
      <c r="BQ75" s="73"/>
      <c r="BR75" s="73"/>
      <c r="BS75" s="73"/>
      <c r="BT75" s="73"/>
      <c r="BU75" s="73"/>
      <c r="BV75" s="73"/>
      <c r="BW75" s="73"/>
      <c r="BX75" s="73"/>
      <c r="BY75" s="73"/>
      <c r="BZ75" s="7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72"/>
      <c r="BM76" s="73"/>
      <c r="BN76" s="73"/>
      <c r="BO76" s="73"/>
      <c r="BP76" s="73"/>
      <c r="BQ76" s="73"/>
      <c r="BR76" s="73"/>
      <c r="BS76" s="73"/>
      <c r="BT76" s="73"/>
      <c r="BU76" s="73"/>
      <c r="BV76" s="73"/>
      <c r="BW76" s="73"/>
      <c r="BX76" s="73"/>
      <c r="BY76" s="73"/>
      <c r="BZ76" s="7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72"/>
      <c r="BM77" s="73"/>
      <c r="BN77" s="73"/>
      <c r="BO77" s="73"/>
      <c r="BP77" s="73"/>
      <c r="BQ77" s="73"/>
      <c r="BR77" s="73"/>
      <c r="BS77" s="73"/>
      <c r="BT77" s="73"/>
      <c r="BU77" s="73"/>
      <c r="BV77" s="73"/>
      <c r="BW77" s="73"/>
      <c r="BX77" s="73"/>
      <c r="BY77" s="73"/>
      <c r="BZ77" s="7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72"/>
      <c r="BM78" s="73"/>
      <c r="BN78" s="73"/>
      <c r="BO78" s="73"/>
      <c r="BP78" s="73"/>
      <c r="BQ78" s="73"/>
      <c r="BR78" s="73"/>
      <c r="BS78" s="73"/>
      <c r="BT78" s="73"/>
      <c r="BU78" s="73"/>
      <c r="BV78" s="73"/>
      <c r="BW78" s="73"/>
      <c r="BX78" s="73"/>
      <c r="BY78" s="73"/>
      <c r="BZ78" s="74"/>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72"/>
      <c r="BM79" s="73"/>
      <c r="BN79" s="73"/>
      <c r="BO79" s="73"/>
      <c r="BP79" s="73"/>
      <c r="BQ79" s="73"/>
      <c r="BR79" s="73"/>
      <c r="BS79" s="73"/>
      <c r="BT79" s="73"/>
      <c r="BU79" s="73"/>
      <c r="BV79" s="73"/>
      <c r="BW79" s="73"/>
      <c r="BX79" s="73"/>
      <c r="BY79" s="73"/>
      <c r="BZ79" s="74"/>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72"/>
      <c r="BM80" s="73"/>
      <c r="BN80" s="73"/>
      <c r="BO80" s="73"/>
      <c r="BP80" s="73"/>
      <c r="BQ80" s="73"/>
      <c r="BR80" s="73"/>
      <c r="BS80" s="73"/>
      <c r="BT80" s="73"/>
      <c r="BU80" s="73"/>
      <c r="BV80" s="73"/>
      <c r="BW80" s="73"/>
      <c r="BX80" s="73"/>
      <c r="BY80" s="73"/>
      <c r="BZ80" s="74"/>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72"/>
      <c r="BM81" s="73"/>
      <c r="BN81" s="73"/>
      <c r="BO81" s="73"/>
      <c r="BP81" s="73"/>
      <c r="BQ81" s="73"/>
      <c r="BR81" s="73"/>
      <c r="BS81" s="73"/>
      <c r="BT81" s="73"/>
      <c r="BU81" s="73"/>
      <c r="BV81" s="73"/>
      <c r="BW81" s="73"/>
      <c r="BX81" s="73"/>
      <c r="BY81" s="73"/>
      <c r="BZ81" s="74"/>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75"/>
      <c r="BM82" s="76"/>
      <c r="BN82" s="76"/>
      <c r="BO82" s="76"/>
      <c r="BP82" s="76"/>
      <c r="BQ82" s="76"/>
      <c r="BR82" s="76"/>
      <c r="BS82" s="76"/>
      <c r="BT82" s="76"/>
      <c r="BU82" s="76"/>
      <c r="BV82" s="76"/>
      <c r="BW82" s="76"/>
      <c r="BX82" s="76"/>
      <c r="BY82" s="76"/>
      <c r="BZ82" s="77"/>
    </row>
    <row r="83" spans="1:78" x14ac:dyDescent="0.15">
      <c r="C83" s="50" t="s">
        <v>44</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6" t="s">
        <v>45</v>
      </c>
      <c r="C84" s="6"/>
      <c r="D84" s="6"/>
      <c r="E84" s="6" t="s">
        <v>47</v>
      </c>
      <c r="F84" s="6" t="s">
        <v>48</v>
      </c>
      <c r="G84" s="6" t="s">
        <v>49</v>
      </c>
      <c r="H84" s="6" t="s">
        <v>42</v>
      </c>
      <c r="I84" s="6" t="s">
        <v>9</v>
      </c>
      <c r="J84" s="6" t="s">
        <v>50</v>
      </c>
      <c r="K84" s="6" t="s">
        <v>51</v>
      </c>
      <c r="L84" s="6" t="s">
        <v>34</v>
      </c>
      <c r="M84" s="6" t="s">
        <v>37</v>
      </c>
      <c r="N84" s="6" t="s">
        <v>53</v>
      </c>
      <c r="O84" s="6" t="s">
        <v>55</v>
      </c>
    </row>
    <row r="85" spans="1:78" hidden="1" x14ac:dyDescent="0.15">
      <c r="B85" s="6"/>
      <c r="C85" s="6"/>
      <c r="D85" s="6"/>
      <c r="E85" s="6" t="str">
        <f>データ!AI6</f>
        <v>【105.35】</v>
      </c>
      <c r="F85" s="6" t="str">
        <f>データ!AT6</f>
        <v>【63.89】</v>
      </c>
      <c r="G85" s="6" t="str">
        <f>データ!BE6</f>
        <v>【44.07】</v>
      </c>
      <c r="H85" s="6" t="str">
        <f>データ!BP6</f>
        <v>【1,201.79】</v>
      </c>
      <c r="I85" s="6" t="str">
        <f>データ!CA6</f>
        <v>【75.31】</v>
      </c>
      <c r="J85" s="6" t="str">
        <f>データ!CL6</f>
        <v>【216.39】</v>
      </c>
      <c r="K85" s="6" t="str">
        <f>データ!CW6</f>
        <v>【42.57】</v>
      </c>
      <c r="L85" s="6" t="str">
        <f>データ!DH6</f>
        <v>【85.24】</v>
      </c>
      <c r="M85" s="6" t="str">
        <f>データ!DS6</f>
        <v>【25.87】</v>
      </c>
      <c r="N85" s="6" t="str">
        <f>データ!ED6</f>
        <v>【0.01】</v>
      </c>
      <c r="O85" s="6" t="str">
        <f>データ!EO6</f>
        <v>【0.15】</v>
      </c>
    </row>
  </sheetData>
  <sheetProtection algorithmName="SHA-512" hashValue="fVdOvg/pIeytcqC72nOqpXMtGZKXzahZaXvTz4aEjMCZP6zEZPdmjGLvsYqcXlI9yhsAJryENZj7BtZHtvQpHA==" saltValue="Hd0Jfy037DJ2u2fveVUUMA=="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14" t="s">
        <v>57</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21</v>
      </c>
      <c r="B3" s="16" t="s">
        <v>33</v>
      </c>
      <c r="C3" s="16" t="s">
        <v>59</v>
      </c>
      <c r="D3" s="16" t="s">
        <v>60</v>
      </c>
      <c r="E3" s="16" t="s">
        <v>4</v>
      </c>
      <c r="F3" s="16" t="s">
        <v>3</v>
      </c>
      <c r="G3" s="16" t="s">
        <v>26</v>
      </c>
      <c r="H3" s="80" t="s">
        <v>61</v>
      </c>
      <c r="I3" s="81"/>
      <c r="J3" s="81"/>
      <c r="K3" s="81"/>
      <c r="L3" s="81"/>
      <c r="M3" s="81"/>
      <c r="N3" s="81"/>
      <c r="O3" s="81"/>
      <c r="P3" s="81"/>
      <c r="Q3" s="81"/>
      <c r="R3" s="81"/>
      <c r="S3" s="81"/>
      <c r="T3" s="81"/>
      <c r="U3" s="81"/>
      <c r="V3" s="81"/>
      <c r="W3" s="81"/>
      <c r="X3" s="82"/>
      <c r="Y3" s="78" t="s">
        <v>54</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11</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15">
      <c r="A4" s="14" t="s">
        <v>62</v>
      </c>
      <c r="B4" s="17"/>
      <c r="C4" s="17"/>
      <c r="D4" s="17"/>
      <c r="E4" s="17"/>
      <c r="F4" s="17"/>
      <c r="G4" s="17"/>
      <c r="H4" s="83"/>
      <c r="I4" s="84"/>
      <c r="J4" s="84"/>
      <c r="K4" s="84"/>
      <c r="L4" s="84"/>
      <c r="M4" s="84"/>
      <c r="N4" s="84"/>
      <c r="O4" s="84"/>
      <c r="P4" s="84"/>
      <c r="Q4" s="84"/>
      <c r="R4" s="84"/>
      <c r="S4" s="84"/>
      <c r="T4" s="84"/>
      <c r="U4" s="84"/>
      <c r="V4" s="84"/>
      <c r="W4" s="84"/>
      <c r="X4" s="85"/>
      <c r="Y4" s="79" t="s">
        <v>52</v>
      </c>
      <c r="Z4" s="79"/>
      <c r="AA4" s="79"/>
      <c r="AB4" s="79"/>
      <c r="AC4" s="79"/>
      <c r="AD4" s="79"/>
      <c r="AE4" s="79"/>
      <c r="AF4" s="79"/>
      <c r="AG4" s="79"/>
      <c r="AH4" s="79"/>
      <c r="AI4" s="79"/>
      <c r="AJ4" s="79" t="s">
        <v>46</v>
      </c>
      <c r="AK4" s="79"/>
      <c r="AL4" s="79"/>
      <c r="AM4" s="79"/>
      <c r="AN4" s="79"/>
      <c r="AO4" s="79"/>
      <c r="AP4" s="79"/>
      <c r="AQ4" s="79"/>
      <c r="AR4" s="79"/>
      <c r="AS4" s="79"/>
      <c r="AT4" s="79"/>
      <c r="AU4" s="79" t="s">
        <v>29</v>
      </c>
      <c r="AV4" s="79"/>
      <c r="AW4" s="79"/>
      <c r="AX4" s="79"/>
      <c r="AY4" s="79"/>
      <c r="AZ4" s="79"/>
      <c r="BA4" s="79"/>
      <c r="BB4" s="79"/>
      <c r="BC4" s="79"/>
      <c r="BD4" s="79"/>
      <c r="BE4" s="79"/>
      <c r="BF4" s="79" t="s">
        <v>64</v>
      </c>
      <c r="BG4" s="79"/>
      <c r="BH4" s="79"/>
      <c r="BI4" s="79"/>
      <c r="BJ4" s="79"/>
      <c r="BK4" s="79"/>
      <c r="BL4" s="79"/>
      <c r="BM4" s="79"/>
      <c r="BN4" s="79"/>
      <c r="BO4" s="79"/>
      <c r="BP4" s="79"/>
      <c r="BQ4" s="79" t="s">
        <v>16</v>
      </c>
      <c r="BR4" s="79"/>
      <c r="BS4" s="79"/>
      <c r="BT4" s="79"/>
      <c r="BU4" s="79"/>
      <c r="BV4" s="79"/>
      <c r="BW4" s="79"/>
      <c r="BX4" s="79"/>
      <c r="BY4" s="79"/>
      <c r="BZ4" s="79"/>
      <c r="CA4" s="79"/>
      <c r="CB4" s="79" t="s">
        <v>63</v>
      </c>
      <c r="CC4" s="79"/>
      <c r="CD4" s="79"/>
      <c r="CE4" s="79"/>
      <c r="CF4" s="79"/>
      <c r="CG4" s="79"/>
      <c r="CH4" s="79"/>
      <c r="CI4" s="79"/>
      <c r="CJ4" s="79"/>
      <c r="CK4" s="79"/>
      <c r="CL4" s="79"/>
      <c r="CM4" s="79" t="s">
        <v>1</v>
      </c>
      <c r="CN4" s="79"/>
      <c r="CO4" s="79"/>
      <c r="CP4" s="79"/>
      <c r="CQ4" s="79"/>
      <c r="CR4" s="79"/>
      <c r="CS4" s="79"/>
      <c r="CT4" s="79"/>
      <c r="CU4" s="79"/>
      <c r="CV4" s="79"/>
      <c r="CW4" s="79"/>
      <c r="CX4" s="79" t="s">
        <v>65</v>
      </c>
      <c r="CY4" s="79"/>
      <c r="CZ4" s="79"/>
      <c r="DA4" s="79"/>
      <c r="DB4" s="79"/>
      <c r="DC4" s="79"/>
      <c r="DD4" s="79"/>
      <c r="DE4" s="79"/>
      <c r="DF4" s="79"/>
      <c r="DG4" s="79"/>
      <c r="DH4" s="79"/>
      <c r="DI4" s="79" t="s">
        <v>66</v>
      </c>
      <c r="DJ4" s="79"/>
      <c r="DK4" s="79"/>
      <c r="DL4" s="79"/>
      <c r="DM4" s="79"/>
      <c r="DN4" s="79"/>
      <c r="DO4" s="79"/>
      <c r="DP4" s="79"/>
      <c r="DQ4" s="79"/>
      <c r="DR4" s="79"/>
      <c r="DS4" s="79"/>
      <c r="DT4" s="79" t="s">
        <v>67</v>
      </c>
      <c r="DU4" s="79"/>
      <c r="DV4" s="79"/>
      <c r="DW4" s="79"/>
      <c r="DX4" s="79"/>
      <c r="DY4" s="79"/>
      <c r="DZ4" s="79"/>
      <c r="EA4" s="79"/>
      <c r="EB4" s="79"/>
      <c r="EC4" s="79"/>
      <c r="ED4" s="79"/>
      <c r="EE4" s="79" t="s">
        <v>68</v>
      </c>
      <c r="EF4" s="79"/>
      <c r="EG4" s="79"/>
      <c r="EH4" s="79"/>
      <c r="EI4" s="79"/>
      <c r="EJ4" s="79"/>
      <c r="EK4" s="79"/>
      <c r="EL4" s="79"/>
      <c r="EM4" s="79"/>
      <c r="EN4" s="79"/>
      <c r="EO4" s="79"/>
    </row>
    <row r="5" spans="1:148" x14ac:dyDescent="0.15">
      <c r="A5" s="14" t="s">
        <v>69</v>
      </c>
      <c r="B5" s="18"/>
      <c r="C5" s="18"/>
      <c r="D5" s="18"/>
      <c r="E5" s="18"/>
      <c r="F5" s="18"/>
      <c r="G5" s="18"/>
      <c r="H5" s="23" t="s">
        <v>58</v>
      </c>
      <c r="I5" s="23" t="s">
        <v>70</v>
      </c>
      <c r="J5" s="23" t="s">
        <v>71</v>
      </c>
      <c r="K5" s="23" t="s">
        <v>72</v>
      </c>
      <c r="L5" s="23" t="s">
        <v>73</v>
      </c>
      <c r="M5" s="23" t="s">
        <v>6</v>
      </c>
      <c r="N5" s="23" t="s">
        <v>74</v>
      </c>
      <c r="O5" s="23" t="s">
        <v>75</v>
      </c>
      <c r="P5" s="23" t="s">
        <v>76</v>
      </c>
      <c r="Q5" s="23" t="s">
        <v>77</v>
      </c>
      <c r="R5" s="23" t="s">
        <v>78</v>
      </c>
      <c r="S5" s="23" t="s">
        <v>79</v>
      </c>
      <c r="T5" s="23" t="s">
        <v>80</v>
      </c>
      <c r="U5" s="23" t="s">
        <v>0</v>
      </c>
      <c r="V5" s="23" t="s">
        <v>81</v>
      </c>
      <c r="W5" s="23" t="s">
        <v>82</v>
      </c>
      <c r="X5" s="23" t="s">
        <v>83</v>
      </c>
      <c r="Y5" s="23" t="s">
        <v>84</v>
      </c>
      <c r="Z5" s="23" t="s">
        <v>85</v>
      </c>
      <c r="AA5" s="23" t="s">
        <v>86</v>
      </c>
      <c r="AB5" s="23" t="s">
        <v>87</v>
      </c>
      <c r="AC5" s="23" t="s">
        <v>88</v>
      </c>
      <c r="AD5" s="23" t="s">
        <v>90</v>
      </c>
      <c r="AE5" s="23" t="s">
        <v>91</v>
      </c>
      <c r="AF5" s="23" t="s">
        <v>92</v>
      </c>
      <c r="AG5" s="23" t="s">
        <v>93</v>
      </c>
      <c r="AH5" s="23" t="s">
        <v>94</v>
      </c>
      <c r="AI5" s="23" t="s">
        <v>45</v>
      </c>
      <c r="AJ5" s="23" t="s">
        <v>84</v>
      </c>
      <c r="AK5" s="23" t="s">
        <v>85</v>
      </c>
      <c r="AL5" s="23" t="s">
        <v>86</v>
      </c>
      <c r="AM5" s="23" t="s">
        <v>87</v>
      </c>
      <c r="AN5" s="23" t="s">
        <v>88</v>
      </c>
      <c r="AO5" s="23" t="s">
        <v>90</v>
      </c>
      <c r="AP5" s="23" t="s">
        <v>91</v>
      </c>
      <c r="AQ5" s="23" t="s">
        <v>92</v>
      </c>
      <c r="AR5" s="23" t="s">
        <v>93</v>
      </c>
      <c r="AS5" s="23" t="s">
        <v>94</v>
      </c>
      <c r="AT5" s="23" t="s">
        <v>89</v>
      </c>
      <c r="AU5" s="23" t="s">
        <v>84</v>
      </c>
      <c r="AV5" s="23" t="s">
        <v>85</v>
      </c>
      <c r="AW5" s="23" t="s">
        <v>86</v>
      </c>
      <c r="AX5" s="23" t="s">
        <v>87</v>
      </c>
      <c r="AY5" s="23" t="s">
        <v>88</v>
      </c>
      <c r="AZ5" s="23" t="s">
        <v>90</v>
      </c>
      <c r="BA5" s="23" t="s">
        <v>91</v>
      </c>
      <c r="BB5" s="23" t="s">
        <v>92</v>
      </c>
      <c r="BC5" s="23" t="s">
        <v>93</v>
      </c>
      <c r="BD5" s="23" t="s">
        <v>94</v>
      </c>
      <c r="BE5" s="23" t="s">
        <v>89</v>
      </c>
      <c r="BF5" s="23" t="s">
        <v>84</v>
      </c>
      <c r="BG5" s="23" t="s">
        <v>85</v>
      </c>
      <c r="BH5" s="23" t="s">
        <v>86</v>
      </c>
      <c r="BI5" s="23" t="s">
        <v>87</v>
      </c>
      <c r="BJ5" s="23" t="s">
        <v>88</v>
      </c>
      <c r="BK5" s="23" t="s">
        <v>90</v>
      </c>
      <c r="BL5" s="23" t="s">
        <v>91</v>
      </c>
      <c r="BM5" s="23" t="s">
        <v>92</v>
      </c>
      <c r="BN5" s="23" t="s">
        <v>93</v>
      </c>
      <c r="BO5" s="23" t="s">
        <v>94</v>
      </c>
      <c r="BP5" s="23" t="s">
        <v>89</v>
      </c>
      <c r="BQ5" s="23" t="s">
        <v>84</v>
      </c>
      <c r="BR5" s="23" t="s">
        <v>85</v>
      </c>
      <c r="BS5" s="23" t="s">
        <v>86</v>
      </c>
      <c r="BT5" s="23" t="s">
        <v>87</v>
      </c>
      <c r="BU5" s="23" t="s">
        <v>88</v>
      </c>
      <c r="BV5" s="23" t="s">
        <v>90</v>
      </c>
      <c r="BW5" s="23" t="s">
        <v>91</v>
      </c>
      <c r="BX5" s="23" t="s">
        <v>92</v>
      </c>
      <c r="BY5" s="23" t="s">
        <v>93</v>
      </c>
      <c r="BZ5" s="23" t="s">
        <v>94</v>
      </c>
      <c r="CA5" s="23" t="s">
        <v>89</v>
      </c>
      <c r="CB5" s="23" t="s">
        <v>84</v>
      </c>
      <c r="CC5" s="23" t="s">
        <v>85</v>
      </c>
      <c r="CD5" s="23" t="s">
        <v>86</v>
      </c>
      <c r="CE5" s="23" t="s">
        <v>87</v>
      </c>
      <c r="CF5" s="23" t="s">
        <v>88</v>
      </c>
      <c r="CG5" s="23" t="s">
        <v>90</v>
      </c>
      <c r="CH5" s="23" t="s">
        <v>91</v>
      </c>
      <c r="CI5" s="23" t="s">
        <v>92</v>
      </c>
      <c r="CJ5" s="23" t="s">
        <v>93</v>
      </c>
      <c r="CK5" s="23" t="s">
        <v>94</v>
      </c>
      <c r="CL5" s="23" t="s">
        <v>89</v>
      </c>
      <c r="CM5" s="23" t="s">
        <v>84</v>
      </c>
      <c r="CN5" s="23" t="s">
        <v>85</v>
      </c>
      <c r="CO5" s="23" t="s">
        <v>86</v>
      </c>
      <c r="CP5" s="23" t="s">
        <v>87</v>
      </c>
      <c r="CQ5" s="23" t="s">
        <v>88</v>
      </c>
      <c r="CR5" s="23" t="s">
        <v>90</v>
      </c>
      <c r="CS5" s="23" t="s">
        <v>91</v>
      </c>
      <c r="CT5" s="23" t="s">
        <v>92</v>
      </c>
      <c r="CU5" s="23" t="s">
        <v>93</v>
      </c>
      <c r="CV5" s="23" t="s">
        <v>94</v>
      </c>
      <c r="CW5" s="23" t="s">
        <v>89</v>
      </c>
      <c r="CX5" s="23" t="s">
        <v>84</v>
      </c>
      <c r="CY5" s="23" t="s">
        <v>85</v>
      </c>
      <c r="CZ5" s="23" t="s">
        <v>86</v>
      </c>
      <c r="DA5" s="23" t="s">
        <v>87</v>
      </c>
      <c r="DB5" s="23" t="s">
        <v>88</v>
      </c>
      <c r="DC5" s="23" t="s">
        <v>90</v>
      </c>
      <c r="DD5" s="23" t="s">
        <v>91</v>
      </c>
      <c r="DE5" s="23" t="s">
        <v>92</v>
      </c>
      <c r="DF5" s="23" t="s">
        <v>93</v>
      </c>
      <c r="DG5" s="23" t="s">
        <v>94</v>
      </c>
      <c r="DH5" s="23" t="s">
        <v>89</v>
      </c>
      <c r="DI5" s="23" t="s">
        <v>84</v>
      </c>
      <c r="DJ5" s="23" t="s">
        <v>85</v>
      </c>
      <c r="DK5" s="23" t="s">
        <v>86</v>
      </c>
      <c r="DL5" s="23" t="s">
        <v>87</v>
      </c>
      <c r="DM5" s="23" t="s">
        <v>88</v>
      </c>
      <c r="DN5" s="23" t="s">
        <v>90</v>
      </c>
      <c r="DO5" s="23" t="s">
        <v>91</v>
      </c>
      <c r="DP5" s="23" t="s">
        <v>92</v>
      </c>
      <c r="DQ5" s="23" t="s">
        <v>93</v>
      </c>
      <c r="DR5" s="23" t="s">
        <v>94</v>
      </c>
      <c r="DS5" s="23" t="s">
        <v>89</v>
      </c>
      <c r="DT5" s="23" t="s">
        <v>84</v>
      </c>
      <c r="DU5" s="23" t="s">
        <v>85</v>
      </c>
      <c r="DV5" s="23" t="s">
        <v>86</v>
      </c>
      <c r="DW5" s="23" t="s">
        <v>87</v>
      </c>
      <c r="DX5" s="23" t="s">
        <v>88</v>
      </c>
      <c r="DY5" s="23" t="s">
        <v>90</v>
      </c>
      <c r="DZ5" s="23" t="s">
        <v>91</v>
      </c>
      <c r="EA5" s="23" t="s">
        <v>92</v>
      </c>
      <c r="EB5" s="23" t="s">
        <v>93</v>
      </c>
      <c r="EC5" s="23" t="s">
        <v>94</v>
      </c>
      <c r="ED5" s="23" t="s">
        <v>89</v>
      </c>
      <c r="EE5" s="23" t="s">
        <v>84</v>
      </c>
      <c r="EF5" s="23" t="s">
        <v>85</v>
      </c>
      <c r="EG5" s="23" t="s">
        <v>86</v>
      </c>
      <c r="EH5" s="23" t="s">
        <v>87</v>
      </c>
      <c r="EI5" s="23" t="s">
        <v>88</v>
      </c>
      <c r="EJ5" s="23" t="s">
        <v>90</v>
      </c>
      <c r="EK5" s="23" t="s">
        <v>91</v>
      </c>
      <c r="EL5" s="23" t="s">
        <v>92</v>
      </c>
      <c r="EM5" s="23" t="s">
        <v>93</v>
      </c>
      <c r="EN5" s="23" t="s">
        <v>94</v>
      </c>
      <c r="EO5" s="23" t="s">
        <v>89</v>
      </c>
    </row>
    <row r="6" spans="1:148" s="13" customFormat="1" x14ac:dyDescent="0.15">
      <c r="A6" s="14" t="s">
        <v>95</v>
      </c>
      <c r="B6" s="19">
        <f t="shared" ref="B6:X6" si="1">B7</f>
        <v>2021</v>
      </c>
      <c r="C6" s="19">
        <f t="shared" si="1"/>
        <v>42153</v>
      </c>
      <c r="D6" s="19">
        <f t="shared" si="1"/>
        <v>46</v>
      </c>
      <c r="E6" s="19">
        <f t="shared" si="1"/>
        <v>17</v>
      </c>
      <c r="F6" s="19">
        <f t="shared" si="1"/>
        <v>4</v>
      </c>
      <c r="G6" s="19">
        <f t="shared" si="1"/>
        <v>0</v>
      </c>
      <c r="H6" s="19" t="str">
        <f t="shared" si="1"/>
        <v>宮城県　大崎市</v>
      </c>
      <c r="I6" s="19" t="str">
        <f t="shared" si="1"/>
        <v>法適用</v>
      </c>
      <c r="J6" s="19" t="str">
        <f t="shared" si="1"/>
        <v>下水道事業</v>
      </c>
      <c r="K6" s="19" t="str">
        <f t="shared" si="1"/>
        <v>特定環境保全公共下水道</v>
      </c>
      <c r="L6" s="19" t="str">
        <f t="shared" si="1"/>
        <v>D2</v>
      </c>
      <c r="M6" s="19" t="str">
        <f t="shared" si="1"/>
        <v>非設置</v>
      </c>
      <c r="N6" s="24" t="str">
        <f t="shared" si="1"/>
        <v>-</v>
      </c>
      <c r="O6" s="24">
        <f t="shared" si="1"/>
        <v>62.32</v>
      </c>
      <c r="P6" s="24">
        <f t="shared" si="1"/>
        <v>4.8899999999999997</v>
      </c>
      <c r="Q6" s="24">
        <f t="shared" si="1"/>
        <v>87.39</v>
      </c>
      <c r="R6" s="24">
        <f t="shared" si="1"/>
        <v>3740</v>
      </c>
      <c r="S6" s="24">
        <f t="shared" si="1"/>
        <v>126836</v>
      </c>
      <c r="T6" s="24">
        <f t="shared" si="1"/>
        <v>796.81</v>
      </c>
      <c r="U6" s="24">
        <f t="shared" si="1"/>
        <v>159.18</v>
      </c>
      <c r="V6" s="24">
        <f t="shared" si="1"/>
        <v>6174</v>
      </c>
      <c r="W6" s="24">
        <f t="shared" si="1"/>
        <v>3.24</v>
      </c>
      <c r="X6" s="24">
        <f t="shared" si="1"/>
        <v>1905.56</v>
      </c>
      <c r="Y6" s="28" t="str">
        <f t="shared" ref="Y6:AH6" si="2">IF(Y7="",NA(),Y7)</f>
        <v>-</v>
      </c>
      <c r="Z6" s="28" t="str">
        <f t="shared" si="2"/>
        <v>-</v>
      </c>
      <c r="AA6" s="28" t="str">
        <f t="shared" si="2"/>
        <v>-</v>
      </c>
      <c r="AB6" s="28">
        <f t="shared" si="2"/>
        <v>114.84</v>
      </c>
      <c r="AC6" s="28">
        <f t="shared" si="2"/>
        <v>106.82</v>
      </c>
      <c r="AD6" s="28" t="str">
        <f t="shared" si="2"/>
        <v>-</v>
      </c>
      <c r="AE6" s="28" t="str">
        <f t="shared" si="2"/>
        <v>-</v>
      </c>
      <c r="AF6" s="28" t="str">
        <f t="shared" si="2"/>
        <v>-</v>
      </c>
      <c r="AG6" s="28">
        <f t="shared" si="2"/>
        <v>105.78</v>
      </c>
      <c r="AH6" s="28">
        <f t="shared" si="2"/>
        <v>106.09</v>
      </c>
      <c r="AI6" s="24" t="str">
        <f>IF(AI7="","",IF(AI7="-","【-】","【"&amp;SUBSTITUTE(TEXT(AI7,"#,##0.00"),"-","△")&amp;"】"))</f>
        <v>【105.35】</v>
      </c>
      <c r="AJ6" s="28" t="str">
        <f t="shared" ref="AJ6:AS6" si="3">IF(AJ7="",NA(),AJ7)</f>
        <v>-</v>
      </c>
      <c r="AK6" s="28" t="str">
        <f t="shared" si="3"/>
        <v>-</v>
      </c>
      <c r="AL6" s="28" t="str">
        <f t="shared" si="3"/>
        <v>-</v>
      </c>
      <c r="AM6" s="24">
        <f t="shared" si="3"/>
        <v>0</v>
      </c>
      <c r="AN6" s="24">
        <f t="shared" si="3"/>
        <v>0</v>
      </c>
      <c r="AO6" s="28" t="str">
        <f t="shared" si="3"/>
        <v>-</v>
      </c>
      <c r="AP6" s="28" t="str">
        <f t="shared" si="3"/>
        <v>-</v>
      </c>
      <c r="AQ6" s="28" t="str">
        <f t="shared" si="3"/>
        <v>-</v>
      </c>
      <c r="AR6" s="28">
        <f t="shared" si="3"/>
        <v>63.96</v>
      </c>
      <c r="AS6" s="28">
        <f t="shared" si="3"/>
        <v>69.42</v>
      </c>
      <c r="AT6" s="24" t="str">
        <f>IF(AT7="","",IF(AT7="-","【-】","【"&amp;SUBSTITUTE(TEXT(AT7,"#,##0.00"),"-","△")&amp;"】"))</f>
        <v>【63.89】</v>
      </c>
      <c r="AU6" s="28" t="str">
        <f t="shared" ref="AU6:BD6" si="4">IF(AU7="",NA(),AU7)</f>
        <v>-</v>
      </c>
      <c r="AV6" s="28" t="str">
        <f t="shared" si="4"/>
        <v>-</v>
      </c>
      <c r="AW6" s="28" t="str">
        <f t="shared" si="4"/>
        <v>-</v>
      </c>
      <c r="AX6" s="28">
        <f t="shared" si="4"/>
        <v>36.25</v>
      </c>
      <c r="AY6" s="28">
        <f t="shared" si="4"/>
        <v>52.48</v>
      </c>
      <c r="AZ6" s="28" t="str">
        <f t="shared" si="4"/>
        <v>-</v>
      </c>
      <c r="BA6" s="28" t="str">
        <f t="shared" si="4"/>
        <v>-</v>
      </c>
      <c r="BB6" s="28" t="str">
        <f t="shared" si="4"/>
        <v>-</v>
      </c>
      <c r="BC6" s="28">
        <f t="shared" si="4"/>
        <v>44.24</v>
      </c>
      <c r="BD6" s="28">
        <f t="shared" si="4"/>
        <v>43.07</v>
      </c>
      <c r="BE6" s="24" t="str">
        <f>IF(BE7="","",IF(BE7="-","【-】","【"&amp;SUBSTITUTE(TEXT(BE7,"#,##0.00"),"-","△")&amp;"】"))</f>
        <v>【44.07】</v>
      </c>
      <c r="BF6" s="28" t="str">
        <f t="shared" ref="BF6:BO6" si="5">IF(BF7="",NA(),BF7)</f>
        <v>-</v>
      </c>
      <c r="BG6" s="28" t="str">
        <f t="shared" si="5"/>
        <v>-</v>
      </c>
      <c r="BH6" s="28" t="str">
        <f t="shared" si="5"/>
        <v>-</v>
      </c>
      <c r="BI6" s="28">
        <f t="shared" si="5"/>
        <v>1895.27</v>
      </c>
      <c r="BJ6" s="28">
        <f t="shared" si="5"/>
        <v>1737.32</v>
      </c>
      <c r="BK6" s="28" t="str">
        <f t="shared" si="5"/>
        <v>-</v>
      </c>
      <c r="BL6" s="28" t="str">
        <f t="shared" si="5"/>
        <v>-</v>
      </c>
      <c r="BM6" s="28" t="str">
        <f t="shared" si="5"/>
        <v>-</v>
      </c>
      <c r="BN6" s="28">
        <f t="shared" si="5"/>
        <v>1258.43</v>
      </c>
      <c r="BO6" s="28">
        <f t="shared" si="5"/>
        <v>1163.75</v>
      </c>
      <c r="BP6" s="24" t="str">
        <f>IF(BP7="","",IF(BP7="-","【-】","【"&amp;SUBSTITUTE(TEXT(BP7,"#,##0.00"),"-","△")&amp;"】"))</f>
        <v>【1,201.79】</v>
      </c>
      <c r="BQ6" s="28" t="str">
        <f t="shared" ref="BQ6:BZ6" si="6">IF(BQ7="",NA(),BQ7)</f>
        <v>-</v>
      </c>
      <c r="BR6" s="28" t="str">
        <f t="shared" si="6"/>
        <v>-</v>
      </c>
      <c r="BS6" s="28" t="str">
        <f t="shared" si="6"/>
        <v>-</v>
      </c>
      <c r="BT6" s="28">
        <f t="shared" si="6"/>
        <v>88.08</v>
      </c>
      <c r="BU6" s="28">
        <f t="shared" si="6"/>
        <v>95.83</v>
      </c>
      <c r="BV6" s="28" t="str">
        <f t="shared" si="6"/>
        <v>-</v>
      </c>
      <c r="BW6" s="28" t="str">
        <f t="shared" si="6"/>
        <v>-</v>
      </c>
      <c r="BX6" s="28" t="str">
        <f t="shared" si="6"/>
        <v>-</v>
      </c>
      <c r="BY6" s="28">
        <f t="shared" si="6"/>
        <v>73.36</v>
      </c>
      <c r="BZ6" s="28">
        <f t="shared" si="6"/>
        <v>72.599999999999994</v>
      </c>
      <c r="CA6" s="24" t="str">
        <f>IF(CA7="","",IF(CA7="-","【-】","【"&amp;SUBSTITUTE(TEXT(CA7,"#,##0.00"),"-","△")&amp;"】"))</f>
        <v>【75.31】</v>
      </c>
      <c r="CB6" s="28" t="str">
        <f t="shared" ref="CB6:CK6" si="7">IF(CB7="",NA(),CB7)</f>
        <v>-</v>
      </c>
      <c r="CC6" s="28" t="str">
        <f t="shared" si="7"/>
        <v>-</v>
      </c>
      <c r="CD6" s="28" t="str">
        <f t="shared" si="7"/>
        <v>-</v>
      </c>
      <c r="CE6" s="28">
        <f t="shared" si="7"/>
        <v>219.69</v>
      </c>
      <c r="CF6" s="28">
        <f t="shared" si="7"/>
        <v>216.93</v>
      </c>
      <c r="CG6" s="28" t="str">
        <f t="shared" si="7"/>
        <v>-</v>
      </c>
      <c r="CH6" s="28" t="str">
        <f t="shared" si="7"/>
        <v>-</v>
      </c>
      <c r="CI6" s="28" t="str">
        <f t="shared" si="7"/>
        <v>-</v>
      </c>
      <c r="CJ6" s="28">
        <f t="shared" si="7"/>
        <v>224.88</v>
      </c>
      <c r="CK6" s="28">
        <f t="shared" si="7"/>
        <v>228.64</v>
      </c>
      <c r="CL6" s="24" t="str">
        <f>IF(CL7="","",IF(CL7="-","【-】","【"&amp;SUBSTITUTE(TEXT(CL7,"#,##0.00"),"-","△")&amp;"】"))</f>
        <v>【216.39】</v>
      </c>
      <c r="CM6" s="28" t="str">
        <f t="shared" ref="CM6:CV6" si="8">IF(CM7="",NA(),CM7)</f>
        <v>-</v>
      </c>
      <c r="CN6" s="28" t="str">
        <f t="shared" si="8"/>
        <v>-</v>
      </c>
      <c r="CO6" s="28" t="str">
        <f t="shared" si="8"/>
        <v>-</v>
      </c>
      <c r="CP6" s="28">
        <f t="shared" si="8"/>
        <v>27.1</v>
      </c>
      <c r="CQ6" s="28">
        <f t="shared" si="8"/>
        <v>35.5</v>
      </c>
      <c r="CR6" s="28" t="str">
        <f t="shared" si="8"/>
        <v>-</v>
      </c>
      <c r="CS6" s="28" t="str">
        <f t="shared" si="8"/>
        <v>-</v>
      </c>
      <c r="CT6" s="28" t="str">
        <f t="shared" si="8"/>
        <v>-</v>
      </c>
      <c r="CU6" s="28">
        <f t="shared" si="8"/>
        <v>42.4</v>
      </c>
      <c r="CV6" s="28">
        <f t="shared" si="8"/>
        <v>42.28</v>
      </c>
      <c r="CW6" s="24" t="str">
        <f>IF(CW7="","",IF(CW7="-","【-】","【"&amp;SUBSTITUTE(TEXT(CW7,"#,##0.00"),"-","△")&amp;"】"))</f>
        <v>【42.57】</v>
      </c>
      <c r="CX6" s="28" t="str">
        <f t="shared" ref="CX6:DG6" si="9">IF(CX7="",NA(),CX7)</f>
        <v>-</v>
      </c>
      <c r="CY6" s="28" t="str">
        <f t="shared" si="9"/>
        <v>-</v>
      </c>
      <c r="CZ6" s="28" t="str">
        <f t="shared" si="9"/>
        <v>-</v>
      </c>
      <c r="DA6" s="28">
        <f t="shared" si="9"/>
        <v>75.930000000000007</v>
      </c>
      <c r="DB6" s="28">
        <f t="shared" si="9"/>
        <v>76.599999999999994</v>
      </c>
      <c r="DC6" s="28" t="str">
        <f t="shared" si="9"/>
        <v>-</v>
      </c>
      <c r="DD6" s="28" t="str">
        <f t="shared" si="9"/>
        <v>-</v>
      </c>
      <c r="DE6" s="28" t="str">
        <f t="shared" si="9"/>
        <v>-</v>
      </c>
      <c r="DF6" s="28">
        <f t="shared" si="9"/>
        <v>84.19</v>
      </c>
      <c r="DG6" s="28">
        <f t="shared" si="9"/>
        <v>84.34</v>
      </c>
      <c r="DH6" s="24" t="str">
        <f>IF(DH7="","",IF(DH7="-","【-】","【"&amp;SUBSTITUTE(TEXT(DH7,"#,##0.00"),"-","△")&amp;"】"))</f>
        <v>【85.24】</v>
      </c>
      <c r="DI6" s="28" t="str">
        <f t="shared" ref="DI6:DR6" si="10">IF(DI7="",NA(),DI7)</f>
        <v>-</v>
      </c>
      <c r="DJ6" s="28" t="str">
        <f t="shared" si="10"/>
        <v>-</v>
      </c>
      <c r="DK6" s="28" t="str">
        <f t="shared" si="10"/>
        <v>-</v>
      </c>
      <c r="DL6" s="28">
        <f t="shared" si="10"/>
        <v>3.37</v>
      </c>
      <c r="DM6" s="28">
        <f t="shared" si="10"/>
        <v>6.74</v>
      </c>
      <c r="DN6" s="28" t="str">
        <f t="shared" si="10"/>
        <v>-</v>
      </c>
      <c r="DO6" s="28" t="str">
        <f t="shared" si="10"/>
        <v>-</v>
      </c>
      <c r="DP6" s="28" t="str">
        <f t="shared" si="10"/>
        <v>-</v>
      </c>
      <c r="DQ6" s="28">
        <f t="shared" si="10"/>
        <v>21.36</v>
      </c>
      <c r="DR6" s="28">
        <f t="shared" si="10"/>
        <v>22.79</v>
      </c>
      <c r="DS6" s="24" t="str">
        <f>IF(DS7="","",IF(DS7="-","【-】","【"&amp;SUBSTITUTE(TEXT(DS7,"#,##0.00"),"-","△")&amp;"】"))</f>
        <v>【25.87】</v>
      </c>
      <c r="DT6" s="28" t="str">
        <f t="shared" ref="DT6:EC6" si="11">IF(DT7="",NA(),DT7)</f>
        <v>-</v>
      </c>
      <c r="DU6" s="28" t="str">
        <f t="shared" si="11"/>
        <v>-</v>
      </c>
      <c r="DV6" s="28" t="str">
        <f t="shared" si="11"/>
        <v>-</v>
      </c>
      <c r="DW6" s="24">
        <f t="shared" si="11"/>
        <v>0</v>
      </c>
      <c r="DX6" s="24">
        <f t="shared" si="11"/>
        <v>0</v>
      </c>
      <c r="DY6" s="28" t="str">
        <f t="shared" si="11"/>
        <v>-</v>
      </c>
      <c r="DZ6" s="28" t="str">
        <f t="shared" si="11"/>
        <v>-</v>
      </c>
      <c r="EA6" s="28" t="str">
        <f t="shared" si="11"/>
        <v>-</v>
      </c>
      <c r="EB6" s="28">
        <f t="shared" si="11"/>
        <v>0.01</v>
      </c>
      <c r="EC6" s="28">
        <f t="shared" si="11"/>
        <v>0.01</v>
      </c>
      <c r="ED6" s="24" t="str">
        <f>IF(ED7="","",IF(ED7="-","【-】","【"&amp;SUBSTITUTE(TEXT(ED7,"#,##0.00"),"-","△")&amp;"】"))</f>
        <v>【0.01】</v>
      </c>
      <c r="EE6" s="28" t="str">
        <f t="shared" ref="EE6:EN6" si="12">IF(EE7="",NA(),EE7)</f>
        <v>-</v>
      </c>
      <c r="EF6" s="28" t="str">
        <f t="shared" si="12"/>
        <v>-</v>
      </c>
      <c r="EG6" s="28" t="str">
        <f t="shared" si="12"/>
        <v>-</v>
      </c>
      <c r="EH6" s="24">
        <f t="shared" si="12"/>
        <v>0</v>
      </c>
      <c r="EI6" s="24">
        <f t="shared" si="12"/>
        <v>0</v>
      </c>
      <c r="EJ6" s="28" t="str">
        <f t="shared" si="12"/>
        <v>-</v>
      </c>
      <c r="EK6" s="28" t="str">
        <f t="shared" si="12"/>
        <v>-</v>
      </c>
      <c r="EL6" s="28" t="str">
        <f t="shared" si="12"/>
        <v>-</v>
      </c>
      <c r="EM6" s="28">
        <f t="shared" si="12"/>
        <v>0.39</v>
      </c>
      <c r="EN6" s="28">
        <f t="shared" si="12"/>
        <v>0.1</v>
      </c>
      <c r="EO6" s="24" t="str">
        <f>IF(EO7="","",IF(EO7="-","【-】","【"&amp;SUBSTITUTE(TEXT(EO7,"#,##0.00"),"-","△")&amp;"】"))</f>
        <v>【0.15】</v>
      </c>
    </row>
    <row r="7" spans="1:148" s="13" customFormat="1" x14ac:dyDescent="0.15">
      <c r="A7" s="14"/>
      <c r="B7" s="20">
        <v>2021</v>
      </c>
      <c r="C7" s="20">
        <v>42153</v>
      </c>
      <c r="D7" s="20">
        <v>46</v>
      </c>
      <c r="E7" s="20">
        <v>17</v>
      </c>
      <c r="F7" s="20">
        <v>4</v>
      </c>
      <c r="G7" s="20">
        <v>0</v>
      </c>
      <c r="H7" s="20" t="s">
        <v>96</v>
      </c>
      <c r="I7" s="20" t="s">
        <v>97</v>
      </c>
      <c r="J7" s="20" t="s">
        <v>98</v>
      </c>
      <c r="K7" s="20" t="s">
        <v>13</v>
      </c>
      <c r="L7" s="20" t="s">
        <v>99</v>
      </c>
      <c r="M7" s="20" t="s">
        <v>100</v>
      </c>
      <c r="N7" s="25" t="s">
        <v>101</v>
      </c>
      <c r="O7" s="25">
        <v>62.32</v>
      </c>
      <c r="P7" s="25">
        <v>4.8899999999999997</v>
      </c>
      <c r="Q7" s="25">
        <v>87.39</v>
      </c>
      <c r="R7" s="25">
        <v>3740</v>
      </c>
      <c r="S7" s="25">
        <v>126836</v>
      </c>
      <c r="T7" s="25">
        <v>796.81</v>
      </c>
      <c r="U7" s="25">
        <v>159.18</v>
      </c>
      <c r="V7" s="25">
        <v>6174</v>
      </c>
      <c r="W7" s="25">
        <v>3.24</v>
      </c>
      <c r="X7" s="25">
        <v>1905.56</v>
      </c>
      <c r="Y7" s="25" t="s">
        <v>101</v>
      </c>
      <c r="Z7" s="25" t="s">
        <v>101</v>
      </c>
      <c r="AA7" s="25" t="s">
        <v>101</v>
      </c>
      <c r="AB7" s="25">
        <v>114.84</v>
      </c>
      <c r="AC7" s="25">
        <v>106.82</v>
      </c>
      <c r="AD7" s="25" t="s">
        <v>101</v>
      </c>
      <c r="AE7" s="25" t="s">
        <v>101</v>
      </c>
      <c r="AF7" s="25" t="s">
        <v>101</v>
      </c>
      <c r="AG7" s="25">
        <v>105.78</v>
      </c>
      <c r="AH7" s="25">
        <v>106.09</v>
      </c>
      <c r="AI7" s="25">
        <v>105.35</v>
      </c>
      <c r="AJ7" s="25" t="s">
        <v>101</v>
      </c>
      <c r="AK7" s="25" t="s">
        <v>101</v>
      </c>
      <c r="AL7" s="25" t="s">
        <v>101</v>
      </c>
      <c r="AM7" s="25">
        <v>0</v>
      </c>
      <c r="AN7" s="25">
        <v>0</v>
      </c>
      <c r="AO7" s="25" t="s">
        <v>101</v>
      </c>
      <c r="AP7" s="25" t="s">
        <v>101</v>
      </c>
      <c r="AQ7" s="25" t="s">
        <v>101</v>
      </c>
      <c r="AR7" s="25">
        <v>63.96</v>
      </c>
      <c r="AS7" s="25">
        <v>69.42</v>
      </c>
      <c r="AT7" s="25">
        <v>63.89</v>
      </c>
      <c r="AU7" s="25" t="s">
        <v>101</v>
      </c>
      <c r="AV7" s="25" t="s">
        <v>101</v>
      </c>
      <c r="AW7" s="25" t="s">
        <v>101</v>
      </c>
      <c r="AX7" s="25">
        <v>36.25</v>
      </c>
      <c r="AY7" s="25">
        <v>52.48</v>
      </c>
      <c r="AZ7" s="25" t="s">
        <v>101</v>
      </c>
      <c r="BA7" s="25" t="s">
        <v>101</v>
      </c>
      <c r="BB7" s="25" t="s">
        <v>101</v>
      </c>
      <c r="BC7" s="25">
        <v>44.24</v>
      </c>
      <c r="BD7" s="25">
        <v>43.07</v>
      </c>
      <c r="BE7" s="25">
        <v>44.07</v>
      </c>
      <c r="BF7" s="25" t="s">
        <v>101</v>
      </c>
      <c r="BG7" s="25" t="s">
        <v>101</v>
      </c>
      <c r="BH7" s="25" t="s">
        <v>101</v>
      </c>
      <c r="BI7" s="25">
        <v>1895.27</v>
      </c>
      <c r="BJ7" s="25">
        <v>1737.32</v>
      </c>
      <c r="BK7" s="25" t="s">
        <v>101</v>
      </c>
      <c r="BL7" s="25" t="s">
        <v>101</v>
      </c>
      <c r="BM7" s="25" t="s">
        <v>101</v>
      </c>
      <c r="BN7" s="25">
        <v>1258.43</v>
      </c>
      <c r="BO7" s="25">
        <v>1163.75</v>
      </c>
      <c r="BP7" s="25">
        <v>1201.79</v>
      </c>
      <c r="BQ7" s="25" t="s">
        <v>101</v>
      </c>
      <c r="BR7" s="25" t="s">
        <v>101</v>
      </c>
      <c r="BS7" s="25" t="s">
        <v>101</v>
      </c>
      <c r="BT7" s="25">
        <v>88.08</v>
      </c>
      <c r="BU7" s="25">
        <v>95.83</v>
      </c>
      <c r="BV7" s="25" t="s">
        <v>101</v>
      </c>
      <c r="BW7" s="25" t="s">
        <v>101</v>
      </c>
      <c r="BX7" s="25" t="s">
        <v>101</v>
      </c>
      <c r="BY7" s="25">
        <v>73.36</v>
      </c>
      <c r="BZ7" s="25">
        <v>72.599999999999994</v>
      </c>
      <c r="CA7" s="25">
        <v>75.31</v>
      </c>
      <c r="CB7" s="25" t="s">
        <v>101</v>
      </c>
      <c r="CC7" s="25" t="s">
        <v>101</v>
      </c>
      <c r="CD7" s="25" t="s">
        <v>101</v>
      </c>
      <c r="CE7" s="25">
        <v>219.69</v>
      </c>
      <c r="CF7" s="25">
        <v>216.93</v>
      </c>
      <c r="CG7" s="25" t="s">
        <v>101</v>
      </c>
      <c r="CH7" s="25" t="s">
        <v>101</v>
      </c>
      <c r="CI7" s="25" t="s">
        <v>101</v>
      </c>
      <c r="CJ7" s="25">
        <v>224.88</v>
      </c>
      <c r="CK7" s="25">
        <v>228.64</v>
      </c>
      <c r="CL7" s="25">
        <v>216.39</v>
      </c>
      <c r="CM7" s="25" t="s">
        <v>101</v>
      </c>
      <c r="CN7" s="25" t="s">
        <v>101</v>
      </c>
      <c r="CO7" s="25" t="s">
        <v>101</v>
      </c>
      <c r="CP7" s="25">
        <v>27.1</v>
      </c>
      <c r="CQ7" s="25">
        <v>35.5</v>
      </c>
      <c r="CR7" s="25" t="s">
        <v>101</v>
      </c>
      <c r="CS7" s="25" t="s">
        <v>101</v>
      </c>
      <c r="CT7" s="25" t="s">
        <v>101</v>
      </c>
      <c r="CU7" s="25">
        <v>42.4</v>
      </c>
      <c r="CV7" s="25">
        <v>42.28</v>
      </c>
      <c r="CW7" s="25">
        <v>42.57</v>
      </c>
      <c r="CX7" s="25" t="s">
        <v>101</v>
      </c>
      <c r="CY7" s="25" t="s">
        <v>101</v>
      </c>
      <c r="CZ7" s="25" t="s">
        <v>101</v>
      </c>
      <c r="DA7" s="25">
        <v>75.930000000000007</v>
      </c>
      <c r="DB7" s="25">
        <v>76.599999999999994</v>
      </c>
      <c r="DC7" s="25" t="s">
        <v>101</v>
      </c>
      <c r="DD7" s="25" t="s">
        <v>101</v>
      </c>
      <c r="DE7" s="25" t="s">
        <v>101</v>
      </c>
      <c r="DF7" s="25">
        <v>84.19</v>
      </c>
      <c r="DG7" s="25">
        <v>84.34</v>
      </c>
      <c r="DH7" s="25">
        <v>85.24</v>
      </c>
      <c r="DI7" s="25" t="s">
        <v>101</v>
      </c>
      <c r="DJ7" s="25" t="s">
        <v>101</v>
      </c>
      <c r="DK7" s="25" t="s">
        <v>101</v>
      </c>
      <c r="DL7" s="25">
        <v>3.37</v>
      </c>
      <c r="DM7" s="25">
        <v>6.74</v>
      </c>
      <c r="DN7" s="25" t="s">
        <v>101</v>
      </c>
      <c r="DO7" s="25" t="s">
        <v>101</v>
      </c>
      <c r="DP7" s="25" t="s">
        <v>101</v>
      </c>
      <c r="DQ7" s="25">
        <v>21.36</v>
      </c>
      <c r="DR7" s="25">
        <v>22.79</v>
      </c>
      <c r="DS7" s="25">
        <v>25.87</v>
      </c>
      <c r="DT7" s="25" t="s">
        <v>101</v>
      </c>
      <c r="DU7" s="25" t="s">
        <v>101</v>
      </c>
      <c r="DV7" s="25" t="s">
        <v>101</v>
      </c>
      <c r="DW7" s="25">
        <v>0</v>
      </c>
      <c r="DX7" s="25">
        <v>0</v>
      </c>
      <c r="DY7" s="25" t="s">
        <v>101</v>
      </c>
      <c r="DZ7" s="25" t="s">
        <v>101</v>
      </c>
      <c r="EA7" s="25" t="s">
        <v>101</v>
      </c>
      <c r="EB7" s="25">
        <v>0.01</v>
      </c>
      <c r="EC7" s="25">
        <v>0.01</v>
      </c>
      <c r="ED7" s="25">
        <v>0.01</v>
      </c>
      <c r="EE7" s="25" t="s">
        <v>101</v>
      </c>
      <c r="EF7" s="25" t="s">
        <v>101</v>
      </c>
      <c r="EG7" s="25" t="s">
        <v>101</v>
      </c>
      <c r="EH7" s="25">
        <v>0</v>
      </c>
      <c r="EI7" s="25">
        <v>0</v>
      </c>
      <c r="EJ7" s="25" t="s">
        <v>101</v>
      </c>
      <c r="EK7" s="25" t="s">
        <v>101</v>
      </c>
      <c r="EL7" s="25" t="s">
        <v>101</v>
      </c>
      <c r="EM7" s="25">
        <v>0.39</v>
      </c>
      <c r="EN7" s="25">
        <v>0.1</v>
      </c>
      <c r="EO7" s="25">
        <v>0.15</v>
      </c>
    </row>
    <row r="8" spans="1:148"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15">
      <c r="A9" s="15"/>
      <c r="B9" s="15" t="s">
        <v>102</v>
      </c>
      <c r="C9" s="15" t="s">
        <v>103</v>
      </c>
      <c r="D9" s="15" t="s">
        <v>104</v>
      </c>
      <c r="E9" s="15" t="s">
        <v>105</v>
      </c>
      <c r="F9" s="15" t="s">
        <v>106</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15">
      <c r="A10" s="15" t="s">
        <v>33</v>
      </c>
      <c r="B10" s="21">
        <f>DATEVALUE($B7+12-B11&amp;"/1/"&amp;B12)</f>
        <v>47119</v>
      </c>
      <c r="C10" s="21">
        <f>DATEVALUE($B7+12-C11&amp;"/1/"&amp;C12)</f>
        <v>47484</v>
      </c>
      <c r="D10" s="22">
        <f>DATEVALUE($B7+12-D11&amp;"/1/"&amp;D12)</f>
        <v>47849</v>
      </c>
      <c r="E10" s="22">
        <f>DATEVALUE($B7+12-E11&amp;"/1/"&amp;E12)</f>
        <v>48215</v>
      </c>
      <c r="F10" s="22">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宮城県</cp:lastModifiedBy>
  <cp:lastPrinted>2023-02-02T02:18:53Z</cp:lastPrinted>
  <dcterms:created xsi:type="dcterms:W3CDTF">2023-01-20T08:20:04Z</dcterms:created>
  <dcterms:modified xsi:type="dcterms:W3CDTF">2023-02-02T02:18:55Z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2023-01-20T11:13:24Z</vt:filetime>
  </property>
</Properties>
</file>