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yvMwpw2DFP7nexxCAmP9YKyUbjHS7Pm0RGCMVms+Wvg1M529px47T7JSAeWbvNwByex5D9PSO8vGkjsni8TxUw==" workbookSaltValue="EmnWZiEIfZul/U//VQIi6g=="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<sst xmlns="http://schemas.openxmlformats.org/spreadsheetml/2006/main" count="297" uniqueCount="115">
  <si>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</si>
  <si>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</si>
  <si>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</si>
  <si>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</si>
  <si>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</si>
  <si>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</si>
  <si>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</si>
  <si>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</si>
  <si>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</si>
  <si>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</si>
  <si>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</si>
  <si>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</si>
  <si>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</si>
  <si>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</si>
  <si>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</si>
  <si>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</si>
  <si>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</si>
  <si>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</si>
  <si>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</si>
  <si>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</si>
  <si>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</si>
  <si>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</si>
  <si>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</si>
  <si>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</si>
  <si>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</si>
  <si>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</si>
  <si>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</si>
  <si>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</si>
  <si>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</si>
  <si>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</si>
  <si>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</si>
  <si>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</si>
  <si>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</si>
  <si>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</si>
  <si>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</si>
  <si>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</si>
  <si>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</si>
  <si>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</si>
  <si>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</si>
  <si>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</si>
  <si>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</si>
  <si>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</si>
  <si>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</si>
  <si>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</si>
  <si>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</si>
  <si>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</si>
  <si>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</si>
  <si>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</si>
  <si>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</si>
  <si>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</si>
  <si>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</si>
  <si>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</si>
  <si>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</si>
  <si>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</si>
  <si>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</si>
  <si>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</si>
  <si>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</si>
  <si>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</si>
  <si>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</si>
  <si>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</si>
  <si>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</si>
  <si>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</si>
  <si>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</si>
  <si>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</si>
  <si>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</si>
  <si>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</si>
  <si>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</si>
  <si>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</si>
  <si>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</si>
  <si>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</si>
  <si>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</si>
  <si>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</si>
  <si>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</si>
  <si>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</si>
  <si>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</si>
  <si>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</si>
  <si>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</si>
  <si>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</si>
  <si>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</si>
  <si>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</si>
  <si>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</si>
  <si>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</si>
  <si>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</si>
  <si>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</si>
  <si>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</si>
  <si>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</si>
  <si>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</si>
  <si>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</si>
  <si>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</si>
  <si>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</si>
  <si>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</si>
  <si>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</si>
  <si>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</si>
  <si>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</si>
  <si>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</si>
  <si>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</si>
  <si>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</si>
  <si>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</si>
  <si>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</si>
  <si>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</si>
  <si>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</si>
  <si>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</si>
  <si>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</si>
  <si>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</si>
  <si>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</si>
  <si>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</si>
  <si>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</si>
  <si>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</si>
  <si>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</si>
  <si>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</si>
  <si>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</si>
  <si>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</si>
  <si>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前年度に比べ，経常収支比率は低下したものの，そのほかの経営指標は若干改善がみられた。しかし，類似団体，全国平均と比較すると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1" eb="4">
      <t>ゼンネンド</t>
    </rPh>
    <rPh sb="5" eb="7">
      <t>クラ</t>
    </rPh>
    <rPh sb="10" eb="12">
      <t>シュウシ</t>
    </rPh>
    <rPh sb="15" eb="17">
      <t>テイカ</t>
    </rPh>
    <rPh sb="33" eb="35">
      <t>ジャッカン</t>
    </rPh>
    <rPh sb="35" eb="37">
      <t>カイゼン</t>
    </rPh>
    <phoneticPr fontId="1"/>
  </si>
  <si>
    <t>①有形固定資産減価償却率
②管渠老朽化率
③管渠改善率
　①有形固定資産減価償却率は6.74％で，類似団体と比較すると16.05ポイント低い。これは令和2年度から法適用企業に移行したためである。②管渠老朽化率，③管渠改善率とも発生していない。これは法定耐用年数に達しておらず，また管渠更新等も行われなかったことによるものだが，事業開始から間もなく40年となることから，今後は管渠や施設，設備の改善に計画的に取り組む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カンキョ</t>
    </rPh>
    <rPh sb="24" eb="26">
      <t>カイゼン</t>
    </rPh>
    <rPh sb="26" eb="27">
      <t>リツ</t>
    </rPh>
    <rPh sb="30" eb="32">
      <t>ユウケイ</t>
    </rPh>
    <rPh sb="32" eb="34">
      <t>コテイ</t>
    </rPh>
    <rPh sb="34" eb="36">
      <t>シサン</t>
    </rPh>
    <rPh sb="36" eb="38">
      <t>ゲンカ</t>
    </rPh>
    <rPh sb="38" eb="40">
      <t>ショウキャク</t>
    </rPh>
    <rPh sb="40" eb="41">
      <t>リツ</t>
    </rPh>
    <rPh sb="49" eb="53">
      <t>ルイジダンタイ</t>
    </rPh>
    <rPh sb="54" eb="56">
      <t>ヒカク</t>
    </rPh>
    <rPh sb="68" eb="69">
      <t>ヒク</t>
    </rPh>
    <rPh sb="74" eb="75">
      <t>レイ</t>
    </rPh>
    <rPh sb="75" eb="76">
      <t>ワ</t>
    </rPh>
    <rPh sb="77" eb="79">
      <t>ネンド</t>
    </rPh>
    <rPh sb="81" eb="82">
      <t>ホウ</t>
    </rPh>
    <rPh sb="82" eb="84">
      <t>テキヨウ</t>
    </rPh>
    <rPh sb="84" eb="86">
      <t>キギョウ</t>
    </rPh>
    <rPh sb="87" eb="89">
      <t>イコウ</t>
    </rPh>
    <rPh sb="98" eb="100">
      <t>カンキョ</t>
    </rPh>
    <rPh sb="100" eb="103">
      <t>ロウキュウカ</t>
    </rPh>
    <rPh sb="103" eb="104">
      <t>リツ</t>
    </rPh>
    <rPh sb="106" eb="108">
      <t>カンキョ</t>
    </rPh>
    <rPh sb="108" eb="110">
      <t>カイゼン</t>
    </rPh>
    <rPh sb="110" eb="111">
      <t>リツ</t>
    </rPh>
    <rPh sb="113" eb="115">
      <t>ハッセイ</t>
    </rPh>
    <rPh sb="124" eb="126">
      <t>ホウテイ</t>
    </rPh>
    <rPh sb="126" eb="128">
      <t>タイヨウ</t>
    </rPh>
    <rPh sb="128" eb="130">
      <t>ネンスウ</t>
    </rPh>
    <rPh sb="131" eb="132">
      <t>タッ</t>
    </rPh>
    <rPh sb="140" eb="142">
      <t>カンキョ</t>
    </rPh>
    <rPh sb="142" eb="144">
      <t>コウシン</t>
    </rPh>
    <rPh sb="144" eb="145">
      <t>トウ</t>
    </rPh>
    <rPh sb="146" eb="147">
      <t>オコナ</t>
    </rPh>
    <rPh sb="163" eb="165">
      <t>ジギョウ</t>
    </rPh>
    <rPh sb="165" eb="167">
      <t>カイシ</t>
    </rPh>
    <rPh sb="169" eb="170">
      <t>マ</t>
    </rPh>
    <rPh sb="175" eb="176">
      <t>ネン</t>
    </rPh>
    <rPh sb="184" eb="186">
      <t>コンゴ</t>
    </rPh>
    <rPh sb="187" eb="189">
      <t>カンキョ</t>
    </rPh>
    <rPh sb="190" eb="192">
      <t>シセツ</t>
    </rPh>
    <rPh sb="193" eb="195">
      <t>セツビ</t>
    </rPh>
    <rPh sb="196" eb="198">
      <t>カイゼン</t>
    </rPh>
    <rPh sb="199" eb="202">
      <t>ケイカクテキ</t>
    </rPh>
    <rPh sb="203" eb="204">
      <t>ト</t>
    </rPh>
    <rPh sb="205" eb="206">
      <t>ク</t>
    </rPh>
    <rPh sb="207" eb="209">
      <t>ヒツヨウ</t>
    </rPh>
    <phoneticPr fontId="1"/>
  </si>
  <si>
    <t xml:space="preserve">①経常収支比率
　単年度の収支が106.82％であり，前年度と比較し8.02ポイント減少した。これは収益の減と営業費用が増加したことが主な要因である。今後収入確保と支出の抑制に努める必要がある。
②累積欠損金比率
　純利益を確保したため発生していない。
③流動比率
　流動負債が流動資産を上回っているため望ましい数値である100％以上と乖離が生じている。前年度に比べ改善したものの，流動負債の大半である企業債の翌年度償還額が多額であり，またその財源を償還年度の一般会計繰入金に依存している状況であり，流動資産増加と計画的な企業債借入により償還額を抑制していくことが必要である。
④企業債残高対事業規模比率
　一般会計負担が見込まれる額を除いた企業債残高が営業収益の約17倍となっている。類似団体，全国平均と比較しても比率が高い。改善のためには新規借入抑制と営業収益の増が必要である。
⑤経費回収率
　類似団体との比較では23.23ポイント高いが100％以下であり，汚水処理に要する費用を下水道使用料で賄えていない状況である。100％以上にするためには，使用料の増と汚水処理費用の抑制に努める必要がある。
⑥汚水処理原価
　汚水1㎥当たりの処理単価は216.93円で，類似団体と比較すると11.71円低い。経費が高くなる原因は事業区域の面積や処理場数，不明水処理，資本費など複数あるが，経費回収率が100％以下となっていることからも，汚水処理原価が高くならないよう留意が必要である。　
⑦施設利用率，⑧水洗化率
　⑦施設利用率は類似団体と比較すると6.78ポイント低い。処理場の規模に対して処理水量が少ないため施設利用率が低くなっている。⑧の水洗化率も似団体と比べ7.74ポイント低い。水洗便所設置済人口を増やすことで水洗化率と施設利用率の向上が見込まれ，公共用水域の保全につながることから，下水道への接続勧奨に取り組む必要がある。
</t>
    <rPh sb="1" eb="3">
      <t>ケイジョウ</t>
    </rPh>
    <rPh sb="3" eb="5">
      <t>シュウシ</t>
    </rPh>
    <rPh sb="5" eb="7">
      <t>ヒリツ</t>
    </rPh>
    <rPh sb="99" eb="101">
      <t>ルイセキ</t>
    </rPh>
    <rPh sb="101" eb="103">
      <t>ケッソン</t>
    </rPh>
    <rPh sb="103" eb="104">
      <t>キン</t>
    </rPh>
    <rPh sb="104" eb="106">
      <t>ヒリツ</t>
    </rPh>
    <rPh sb="108" eb="111">
      <t>ジュンリエキ</t>
    </rPh>
    <rPh sb="112" eb="114">
      <t>カクホ</t>
    </rPh>
    <rPh sb="118" eb="120">
      <t>ハッセイ</t>
    </rPh>
    <rPh sb="128" eb="130">
      <t>リュウドウ</t>
    </rPh>
    <rPh sb="130" eb="132">
      <t>ヒリツ</t>
    </rPh>
    <rPh sb="134" eb="136">
      <t>リュウドウ</t>
    </rPh>
    <rPh sb="136" eb="138">
      <t>フサイ</t>
    </rPh>
    <rPh sb="152" eb="153">
      <t>ノゾ</t>
    </rPh>
    <rPh sb="156" eb="158">
      <t>スウチ</t>
    </rPh>
    <rPh sb="165" eb="167">
      <t>イジョウ</t>
    </rPh>
    <rPh sb="168" eb="170">
      <t>カイリ</t>
    </rPh>
    <rPh sb="171" eb="172">
      <t>ショウ</t>
    </rPh>
    <rPh sb="177" eb="180">
      <t>ゼンネンド</t>
    </rPh>
    <rPh sb="181" eb="183">
      <t>クラ</t>
    </rPh>
    <rPh sb="183" eb="185">
      <t>カイゼン</t>
    </rPh>
    <rPh sb="191" eb="193">
      <t>リュウドウ</t>
    </rPh>
    <rPh sb="193" eb="195">
      <t>フサイ</t>
    </rPh>
    <rPh sb="196" eb="198">
      <t>タイハン</t>
    </rPh>
    <rPh sb="205" eb="208">
      <t>ヨクネンド</t>
    </rPh>
    <rPh sb="208" eb="210">
      <t>ショウカン</t>
    </rPh>
    <rPh sb="210" eb="211">
      <t>ガク</t>
    </rPh>
    <rPh sb="212" eb="214">
      <t>タガク</t>
    </rPh>
    <rPh sb="222" eb="224">
      <t>ザイゲン</t>
    </rPh>
    <rPh sb="225" eb="227">
      <t>ショウカン</t>
    </rPh>
    <rPh sb="227" eb="229">
      <t>ネンド</t>
    </rPh>
    <rPh sb="230" eb="232">
      <t>イッパン</t>
    </rPh>
    <rPh sb="232" eb="234">
      <t>カイケイ</t>
    </rPh>
    <rPh sb="234" eb="236">
      <t>クリイレ</t>
    </rPh>
    <rPh sb="236" eb="237">
      <t>キン</t>
    </rPh>
    <rPh sb="238" eb="240">
      <t>イゾン</t>
    </rPh>
    <rPh sb="244" eb="246">
      <t>ジョウキョウ</t>
    </rPh>
    <rPh sb="250" eb="254">
      <t>リュウドウシサン</t>
    </rPh>
    <rPh sb="254" eb="256">
      <t>ゾウカ</t>
    </rPh>
    <rPh sb="257" eb="260">
      <t>ケイカクテキ</t>
    </rPh>
    <rPh sb="261" eb="263">
      <t>キギョウ</t>
    </rPh>
    <rPh sb="263" eb="264">
      <t>サイ</t>
    </rPh>
    <rPh sb="264" eb="266">
      <t>カリイレ</t>
    </rPh>
    <rPh sb="269" eb="271">
      <t>ショウカン</t>
    </rPh>
    <rPh sb="271" eb="272">
      <t>ガク</t>
    </rPh>
    <rPh sb="273" eb="275">
      <t>ヨクセイ</t>
    </rPh>
    <rPh sb="282" eb="284">
      <t>ヒツヨウ</t>
    </rPh>
    <rPh sb="290" eb="292">
      <t>キギョウ</t>
    </rPh>
    <rPh sb="292" eb="293">
      <t>サイ</t>
    </rPh>
    <rPh sb="293" eb="295">
      <t>ザンダカ</t>
    </rPh>
    <rPh sb="295" eb="296">
      <t>タイ</t>
    </rPh>
    <rPh sb="296" eb="298">
      <t>ジギョウ</t>
    </rPh>
    <rPh sb="298" eb="300">
      <t>キボ</t>
    </rPh>
    <rPh sb="300" eb="302">
      <t>ヒリツ</t>
    </rPh>
    <rPh sb="304" eb="308">
      <t>イッパンカイケイ</t>
    </rPh>
    <rPh sb="308" eb="310">
      <t>フタン</t>
    </rPh>
    <rPh sb="311" eb="313">
      <t>ミコ</t>
    </rPh>
    <rPh sb="316" eb="317">
      <t>ガク</t>
    </rPh>
    <rPh sb="318" eb="319">
      <t>ノゾ</t>
    </rPh>
    <rPh sb="321" eb="323">
      <t>キギョウ</t>
    </rPh>
    <rPh sb="323" eb="324">
      <t>サイ</t>
    </rPh>
    <rPh sb="324" eb="326">
      <t>ザンダカ</t>
    </rPh>
    <rPh sb="327" eb="329">
      <t>エイギョウ</t>
    </rPh>
    <rPh sb="329" eb="331">
      <t>シュウエキ</t>
    </rPh>
    <rPh sb="332" eb="333">
      <t>ヤク</t>
    </rPh>
    <rPh sb="343" eb="345">
      <t>ルイジ</t>
    </rPh>
    <rPh sb="345" eb="347">
      <t>ダンタイ</t>
    </rPh>
    <rPh sb="348" eb="350">
      <t>ゼンコク</t>
    </rPh>
    <rPh sb="350" eb="352">
      <t>ヘイキン</t>
    </rPh>
    <rPh sb="353" eb="355">
      <t>ヒカク</t>
    </rPh>
    <rPh sb="358" eb="360">
      <t>ヒリツ</t>
    </rPh>
    <rPh sb="361" eb="362">
      <t>タカ</t>
    </rPh>
    <rPh sb="364" eb="366">
      <t>カイゼン</t>
    </rPh>
    <rPh sb="371" eb="373">
      <t>シンキ</t>
    </rPh>
    <rPh sb="373" eb="374">
      <t>カ</t>
    </rPh>
    <rPh sb="374" eb="375">
      <t>イ</t>
    </rPh>
    <rPh sb="375" eb="377">
      <t>ヨクセイ</t>
    </rPh>
    <rPh sb="378" eb="380">
      <t>エイギョウ</t>
    </rPh>
    <rPh sb="380" eb="382">
      <t>シュウエキ</t>
    </rPh>
    <rPh sb="383" eb="384">
      <t>ゾウ</t>
    </rPh>
    <rPh sb="385" eb="387">
      <t>ヒツヨウ</t>
    </rPh>
    <rPh sb="393" eb="395">
      <t>ケイヒ</t>
    </rPh>
    <rPh sb="395" eb="397">
      <t>カイシュウ</t>
    </rPh>
    <rPh sb="397" eb="398">
      <t>リツ</t>
    </rPh>
    <rPh sb="426" eb="428">
      <t>イカ</t>
    </rPh>
    <rPh sb="432" eb="434">
      <t>オスイ</t>
    </rPh>
    <rPh sb="434" eb="436">
      <t>ショリ</t>
    </rPh>
    <rPh sb="437" eb="438">
      <t>ヨウ</t>
    </rPh>
    <rPh sb="440" eb="442">
      <t>ヒヨウ</t>
    </rPh>
    <rPh sb="443" eb="446">
      <t>ゲスイドウ</t>
    </rPh>
    <rPh sb="446" eb="449">
      <t>シヨウリョウ</t>
    </rPh>
    <rPh sb="450" eb="451">
      <t>マカナ</t>
    </rPh>
    <rPh sb="456" eb="458">
      <t>ジョウキョウ</t>
    </rPh>
    <rPh sb="466" eb="468">
      <t>イジョウ</t>
    </rPh>
    <rPh sb="476" eb="479">
      <t>シヨウリョウ</t>
    </rPh>
    <rPh sb="480" eb="481">
      <t>ゾウ</t>
    </rPh>
    <rPh sb="482" eb="484">
      <t>オスイ</t>
    </rPh>
    <rPh sb="484" eb="486">
      <t>ショリ</t>
    </rPh>
    <rPh sb="486" eb="488">
      <t>ヒヨウ</t>
    </rPh>
    <rPh sb="489" eb="491">
      <t>ヨクセイ</t>
    </rPh>
    <rPh sb="492" eb="493">
      <t>ツト</t>
    </rPh>
    <rPh sb="495" eb="497">
      <t>ヒツヨウ</t>
    </rPh>
    <rPh sb="503" eb="505">
      <t>オスイ</t>
    </rPh>
    <rPh sb="505" eb="507">
      <t>ショリ</t>
    </rPh>
    <rPh sb="507" eb="509">
      <t>ゲンカ</t>
    </rPh>
    <rPh sb="511" eb="513">
      <t>オスイ</t>
    </rPh>
    <rPh sb="515" eb="516">
      <t>ア</t>
    </rPh>
    <rPh sb="519" eb="521">
      <t>ショリ</t>
    </rPh>
    <rPh sb="521" eb="523">
      <t>タンカ</t>
    </rPh>
    <rPh sb="530" eb="531">
      <t>エン</t>
    </rPh>
    <rPh sb="533" eb="535">
      <t>ルイジ</t>
    </rPh>
    <rPh sb="535" eb="537">
      <t>ダンタイ</t>
    </rPh>
    <rPh sb="538" eb="540">
      <t>ヒカク</t>
    </rPh>
    <rPh sb="548" eb="549">
      <t>エン</t>
    </rPh>
    <rPh sb="549" eb="550">
      <t>ヒク</t>
    </rPh>
    <rPh sb="552" eb="554">
      <t>ケイヒ</t>
    </rPh>
    <rPh sb="555" eb="556">
      <t>タカ</t>
    </rPh>
    <rPh sb="559" eb="561">
      <t>ゲンイン</t>
    </rPh>
    <rPh sb="562" eb="564">
      <t>ジギョウ</t>
    </rPh>
    <rPh sb="564" eb="566">
      <t>クイキ</t>
    </rPh>
    <rPh sb="567" eb="569">
      <t>メンセキ</t>
    </rPh>
    <rPh sb="570" eb="573">
      <t>ショリジョウ</t>
    </rPh>
    <rPh sb="573" eb="574">
      <t>スウ</t>
    </rPh>
    <rPh sb="575" eb="577">
      <t>フメイ</t>
    </rPh>
    <rPh sb="577" eb="578">
      <t>スイ</t>
    </rPh>
    <rPh sb="578" eb="580">
      <t>ショリ</t>
    </rPh>
    <rPh sb="581" eb="583">
      <t>シホン</t>
    </rPh>
    <rPh sb="583" eb="584">
      <t>ヒ</t>
    </rPh>
    <rPh sb="586" eb="588">
      <t>フクスウ</t>
    </rPh>
    <rPh sb="592" eb="594">
      <t>ケイヒ</t>
    </rPh>
    <rPh sb="594" eb="596">
      <t>カイシュウ</t>
    </rPh>
    <rPh sb="596" eb="597">
      <t>リツ</t>
    </rPh>
    <rPh sb="602" eb="604">
      <t>イカ</t>
    </rPh>
    <rPh sb="616" eb="618">
      <t>オスイ</t>
    </rPh>
    <rPh sb="618" eb="620">
      <t>ショリ</t>
    </rPh>
    <rPh sb="620" eb="622">
      <t>ゲンカ</t>
    </rPh>
    <rPh sb="631" eb="633">
      <t>リュウイ</t>
    </rPh>
    <rPh sb="634" eb="636">
      <t>ヒツヨウ</t>
    </rPh>
    <rPh sb="643" eb="645">
      <t>シセツ</t>
    </rPh>
    <rPh sb="645" eb="648">
      <t>リヨウリツ</t>
    </rPh>
    <rPh sb="657" eb="659">
      <t>シセツ</t>
    </rPh>
    <rPh sb="659" eb="662">
      <t>リヨウリツ</t>
    </rPh>
    <rPh sb="663" eb="667">
      <t>ルイジダンタイ</t>
    </rPh>
    <rPh sb="668" eb="670">
      <t>ヒカク</t>
    </rPh>
    <rPh sb="681" eb="682">
      <t>ヒク</t>
    </rPh>
    <rPh sb="684" eb="687">
      <t>ショリジョウ</t>
    </rPh>
    <rPh sb="688" eb="690">
      <t>キボ</t>
    </rPh>
    <rPh sb="691" eb="692">
      <t>タイ</t>
    </rPh>
    <rPh sb="699" eb="700">
      <t>スク</t>
    </rPh>
    <rPh sb="704" eb="706">
      <t>シセツ</t>
    </rPh>
    <rPh sb="706" eb="709">
      <t>リヨウリツ</t>
    </rPh>
    <rPh sb="720" eb="723">
      <t>スイセンカ</t>
    </rPh>
    <rPh sb="723" eb="724">
      <t>リツ</t>
    </rPh>
    <rPh sb="726" eb="728">
      <t>ダンタイ</t>
    </rPh>
    <rPh sb="729" eb="730">
      <t>クラ</t>
    </rPh>
    <rPh sb="739" eb="740">
      <t>ヒク</t>
    </rPh>
    <rPh sb="742" eb="744">
      <t>スイセン</t>
    </rPh>
    <rPh sb="744" eb="746">
      <t>ベンジョ</t>
    </rPh>
    <rPh sb="746" eb="748">
      <t>セッチ</t>
    </rPh>
    <rPh sb="748" eb="749">
      <t>ス</t>
    </rPh>
    <rPh sb="749" eb="751">
      <t>ジンコウ</t>
    </rPh>
    <rPh sb="752" eb="753">
      <t>フ</t>
    </rPh>
    <rPh sb="758" eb="761">
      <t>スイセンカ</t>
    </rPh>
    <rPh sb="761" eb="762">
      <t>リツ</t>
    </rPh>
    <rPh sb="763" eb="765">
      <t>シセツ</t>
    </rPh>
    <rPh sb="765" eb="768">
      <t>リヨウリツ</t>
    </rPh>
    <rPh sb="772" eb="774">
      <t>ミコ</t>
    </rPh>
    <rPh sb="777" eb="780">
      <t>コウキョウヨウ</t>
    </rPh>
    <rPh sb="780" eb="782">
      <t>スイイキ</t>
    </rPh>
    <rPh sb="783" eb="785">
      <t>ホゼン</t>
    </rPh>
    <rPh sb="795" eb="798">
      <t>ゲスイドウ</t>
    </rPh>
    <rPh sb="800" eb="802">
      <t>セツゾク</t>
    </rPh>
    <rPh sb="802" eb="804">
      <t>カンショウ</t>
    </rPh>
    <rPh sb="805" eb="806">
      <t>ト</t>
    </rPh>
    <rPh sb="807" eb="808">
      <t>ク</t>
    </rPh>
    <rPh sb="809" eb="81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</si>
</sst>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04-493F-8286-134CF09521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1A04-493F-8286-134CF09521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27.1</c:v>
                </c:pt>
                <c:pt idx="4">
                  <c:v>35.5</c:v>
                </c:pt>
              </c:numCache>
            </c:numRef>
          </c:val>
          <c:extLst>
            <c:ext xmlns:c16="http://schemas.microsoft.com/office/drawing/2014/chart" uri="{C3380CC4-5D6E-409C-BE32-E72D297353CC}">
              <c16:uniqueId val="{00000000-0B17-4316-A5FF-903171CB49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0B17-4316-A5FF-903171CB49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75.930000000000007</c:v>
                </c:pt>
                <c:pt idx="4">
                  <c:v>76.599999999999994</c:v>
                </c:pt>
              </c:numCache>
            </c:numRef>
          </c:val>
          <c:extLst>
            <c:ext xmlns:c16="http://schemas.microsoft.com/office/drawing/2014/chart" uri="{C3380CC4-5D6E-409C-BE32-E72D297353CC}">
              <c16:uniqueId val="{00000000-9357-474A-AF78-F2DBD0D204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357-474A-AF78-F2DBD0D204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114.84</c:v>
                </c:pt>
                <c:pt idx="4">
                  <c:v>106.82</c:v>
                </c:pt>
              </c:numCache>
            </c:numRef>
          </c:val>
          <c:extLst>
            <c:ext xmlns:c16="http://schemas.microsoft.com/office/drawing/2014/chart" uri="{C3380CC4-5D6E-409C-BE32-E72D297353CC}">
              <c16:uniqueId val="{00000000-8AEA-42A5-BF13-85BE1A309A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AEA-42A5-BF13-85BE1A309A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6.74</c:v>
                </c:pt>
              </c:numCache>
            </c:numRef>
          </c:val>
          <c:extLst>
            <c:ext xmlns:c16="http://schemas.microsoft.com/office/drawing/2014/chart" uri="{C3380CC4-5D6E-409C-BE32-E72D297353CC}">
              <c16:uniqueId val="{00000000-A83E-4300-A40B-C1F63C00E0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83E-4300-A40B-C1F63C00E0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3C-495F-8464-9119803753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73C-495F-8464-9119803753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12-4433-9463-309B867F7E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A12-4433-9463-309B867F7E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36.25</c:v>
                </c:pt>
                <c:pt idx="4">
                  <c:v>52.48</c:v>
                </c:pt>
              </c:numCache>
            </c:numRef>
          </c:val>
          <c:extLst>
            <c:ext xmlns:c16="http://schemas.microsoft.com/office/drawing/2014/chart" uri="{C3380CC4-5D6E-409C-BE32-E72D297353CC}">
              <c16:uniqueId val="{00000000-4CA3-45F0-9BBB-67742D7944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CA3-45F0-9BBB-67742D7944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1895.27</c:v>
                </c:pt>
                <c:pt idx="4">
                  <c:v>1737.32</c:v>
                </c:pt>
              </c:numCache>
            </c:numRef>
          </c:val>
          <c:extLst>
            <c:ext xmlns:c16="http://schemas.microsoft.com/office/drawing/2014/chart" uri="{C3380CC4-5D6E-409C-BE32-E72D297353CC}">
              <c16:uniqueId val="{00000000-E125-45D8-9936-C07600EBE8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125-45D8-9936-C07600EBE8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88.08</c:v>
                </c:pt>
                <c:pt idx="4">
                  <c:v>95.83</c:v>
                </c:pt>
              </c:numCache>
            </c:numRef>
          </c:val>
          <c:extLst>
            <c:ext xmlns:c16="http://schemas.microsoft.com/office/drawing/2014/chart" uri="{C3380CC4-5D6E-409C-BE32-E72D297353CC}">
              <c16:uniqueId val="{00000000-36B2-4CBE-926C-1427EC573C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36B2-4CBE-926C-1427EC573C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219.69</c:v>
                </c:pt>
                <c:pt idx="4">
                  <c:v>216.93</c:v>
                </c:pt>
              </c:numCache>
            </c:numRef>
          </c:val>
          <c:extLst>
            <c:ext xmlns:c16="http://schemas.microsoft.com/office/drawing/2014/chart" uri="{C3380CC4-5D6E-409C-BE32-E72D297353CC}">
              <c16:uniqueId val="{00000000-F3BB-40DB-976F-714993E168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F3BB-40DB-976F-714993E168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126836</v>
      </c>
      <c r="AM8" s="36"/>
      <c r="AN8" s="36"/>
      <c r="AO8" s="36"/>
      <c r="AP8" s="36"/>
      <c r="AQ8" s="36"/>
      <c r="AR8" s="36"/>
      <c r="AS8" s="36"/>
      <c r="AT8" s="37">
        <f>データ!T6</f>
        <v>796.81</v>
      </c>
      <c r="AU8" s="37"/>
      <c r="AV8" s="37"/>
      <c r="AW8" s="37"/>
      <c r="AX8" s="37"/>
      <c r="AY8" s="37"/>
      <c r="AZ8" s="37"/>
      <c r="BA8" s="37"/>
      <c r="BB8" s="37">
        <f>データ!U6</f>
        <v>159.18</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27</v>
      </c>
      <c r="Q9" s="30"/>
      <c r="R9" s="30"/>
      <c r="S9" s="30"/>
      <c r="T9" s="30"/>
      <c r="U9" s="30"/>
      <c r="V9" s="30"/>
      <c r="W9" s="30" t="s">
        <v>28</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62.32</v>
      </c>
      <c r="J10" s="37"/>
      <c r="K10" s="37"/>
      <c r="L10" s="37"/>
      <c r="M10" s="37"/>
      <c r="N10" s="37"/>
      <c r="O10" s="37"/>
      <c r="P10" s="37">
        <f>データ!P6</f>
        <v>4.8899999999999997</v>
      </c>
      <c r="Q10" s="37"/>
      <c r="R10" s="37"/>
      <c r="S10" s="37"/>
      <c r="T10" s="37"/>
      <c r="U10" s="37"/>
      <c r="V10" s="37"/>
      <c r="W10" s="37">
        <f>データ!Q6</f>
        <v>87.39</v>
      </c>
      <c r="X10" s="37"/>
      <c r="Y10" s="37"/>
      <c r="Z10" s="37"/>
      <c r="AA10" s="37"/>
      <c r="AB10" s="37"/>
      <c r="AC10" s="37"/>
      <c r="AD10" s="36">
        <f>データ!R6</f>
        <v>3740</v>
      </c>
      <c r="AE10" s="36"/>
      <c r="AF10" s="36"/>
      <c r="AG10" s="36"/>
      <c r="AH10" s="36"/>
      <c r="AI10" s="36"/>
      <c r="AJ10" s="36"/>
      <c r="AK10" s="2"/>
      <c r="AL10" s="36">
        <f>データ!V6</f>
        <v>6174</v>
      </c>
      <c r="AM10" s="36"/>
      <c r="AN10" s="36"/>
      <c r="AO10" s="36"/>
      <c r="AP10" s="36"/>
      <c r="AQ10" s="36"/>
      <c r="AR10" s="36"/>
      <c r="AS10" s="36"/>
      <c r="AT10" s="37">
        <f>データ!W6</f>
        <v>3.24</v>
      </c>
      <c r="AU10" s="37"/>
      <c r="AV10" s="37"/>
      <c r="AW10" s="37"/>
      <c r="AX10" s="37"/>
      <c r="AY10" s="37"/>
      <c r="AZ10" s="37"/>
      <c r="BA10" s="37"/>
      <c r="BB10" s="37">
        <f>データ!X6</f>
        <v>1905.56</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112</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45</v>
      </c>
      <c r="C84" s="6"/>
      <c r="D84" s="6"/>
      <c r="E84" s="6" t="s">
        <v>47</v>
      </c>
      <c r="F84" s="6" t="s">
        <v>48</v>
      </c>
      <c r="G84" s="6" t="s">
        <v>49</v>
      </c>
      <c r="H84" s="6" t="s">
        <v>42</v>
      </c>
      <c r="I84" s="6" t="s">
        <v>9</v>
      </c>
      <c r="J84" s="6" t="s">
        <v>50</v>
      </c>
      <c r="K84" s="6" t="s">
        <v>51</v>
      </c>
      <c r="L84" s="6" t="s">
        <v>34</v>
      </c>
      <c r="M84" s="6" t="s">
        <v>37</v>
      </c>
      <c r="N84" s="6" t="s">
        <v>53</v>
      </c>
      <c r="O84" s="6" t="s">
        <v>55</v>
      </c>
    </row>
    <row r="85" spans="1:78" hidden="1" x14ac:dyDescent="0.15">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fVdOvg/pIeytcqC72nOqpXMtGZKXzahZaXvTz4aEjMCZP6zEZPdmjGLvsYqcXlI9yhsAJryENZj7BtZHtvQpHA==" saltValue="Hd0Jfy037DJ2u2fveVUUM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33</v>
      </c>
      <c r="C3" s="16" t="s">
        <v>59</v>
      </c>
      <c r="D3" s="16" t="s">
        <v>60</v>
      </c>
      <c r="E3" s="16" t="s">
        <v>4</v>
      </c>
      <c r="F3" s="16" t="s">
        <v>3</v>
      </c>
      <c r="G3" s="16" t="s">
        <v>26</v>
      </c>
      <c r="H3" s="80" t="s">
        <v>61</v>
      </c>
      <c r="I3" s="81"/>
      <c r="J3" s="81"/>
      <c r="K3" s="81"/>
      <c r="L3" s="81"/>
      <c r="M3" s="81"/>
      <c r="N3" s="81"/>
      <c r="O3" s="81"/>
      <c r="P3" s="81"/>
      <c r="Q3" s="81"/>
      <c r="R3" s="81"/>
      <c r="S3" s="81"/>
      <c r="T3" s="81"/>
      <c r="U3" s="81"/>
      <c r="V3" s="81"/>
      <c r="W3" s="81"/>
      <c r="X3" s="82"/>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62</v>
      </c>
      <c r="B4" s="17"/>
      <c r="C4" s="17"/>
      <c r="D4" s="17"/>
      <c r="E4" s="17"/>
      <c r="F4" s="17"/>
      <c r="G4" s="17"/>
      <c r="H4" s="83"/>
      <c r="I4" s="84"/>
      <c r="J4" s="84"/>
      <c r="K4" s="84"/>
      <c r="L4" s="84"/>
      <c r="M4" s="84"/>
      <c r="N4" s="84"/>
      <c r="O4" s="84"/>
      <c r="P4" s="84"/>
      <c r="Q4" s="84"/>
      <c r="R4" s="84"/>
      <c r="S4" s="84"/>
      <c r="T4" s="84"/>
      <c r="U4" s="84"/>
      <c r="V4" s="84"/>
      <c r="W4" s="84"/>
      <c r="X4" s="85"/>
      <c r="Y4" s="79" t="s">
        <v>52</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64</v>
      </c>
      <c r="BG4" s="79"/>
      <c r="BH4" s="79"/>
      <c r="BI4" s="79"/>
      <c r="BJ4" s="79"/>
      <c r="BK4" s="79"/>
      <c r="BL4" s="79"/>
      <c r="BM4" s="79"/>
      <c r="BN4" s="79"/>
      <c r="BO4" s="79"/>
      <c r="BP4" s="79"/>
      <c r="BQ4" s="79" t="s">
        <v>16</v>
      </c>
      <c r="BR4" s="79"/>
      <c r="BS4" s="79"/>
      <c r="BT4" s="79"/>
      <c r="BU4" s="79"/>
      <c r="BV4" s="79"/>
      <c r="BW4" s="79"/>
      <c r="BX4" s="79"/>
      <c r="BY4" s="79"/>
      <c r="BZ4" s="79"/>
      <c r="CA4" s="79"/>
      <c r="CB4" s="79" t="s">
        <v>63</v>
      </c>
      <c r="CC4" s="79"/>
      <c r="CD4" s="79"/>
      <c r="CE4" s="79"/>
      <c r="CF4" s="79"/>
      <c r="CG4" s="79"/>
      <c r="CH4" s="79"/>
      <c r="CI4" s="79"/>
      <c r="CJ4" s="79"/>
      <c r="CK4" s="79"/>
      <c r="CL4" s="79"/>
      <c r="CM4" s="79" t="s">
        <v>1</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15">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2021</v>
      </c>
      <c r="C6" s="19">
        <f t="shared" si="1"/>
        <v>42153</v>
      </c>
      <c r="D6" s="19">
        <f t="shared" si="1"/>
        <v>46</v>
      </c>
      <c r="E6" s="19">
        <f t="shared" si="1"/>
        <v>17</v>
      </c>
      <c r="F6" s="19">
        <f t="shared" si="1"/>
        <v>4</v>
      </c>
      <c r="G6" s="19">
        <f t="shared" si="1"/>
        <v>0</v>
      </c>
      <c r="H6" s="19" t="str">
        <f t="shared" si="1"/>
        <v>宮城県　大崎市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62.32</v>
      </c>
      <c r="P6" s="24">
        <f t="shared" si="1"/>
        <v>4.8899999999999997</v>
      </c>
      <c r="Q6" s="24">
        <f t="shared" si="1"/>
        <v>87.39</v>
      </c>
      <c r="R6" s="24">
        <f t="shared" si="1"/>
        <v>3740</v>
      </c>
      <c r="S6" s="24">
        <f t="shared" si="1"/>
        <v>126836</v>
      </c>
      <c r="T6" s="24">
        <f t="shared" si="1"/>
        <v>796.81</v>
      </c>
      <c r="U6" s="24">
        <f t="shared" si="1"/>
        <v>159.18</v>
      </c>
      <c r="V6" s="24">
        <f t="shared" si="1"/>
        <v>6174</v>
      </c>
      <c r="W6" s="24">
        <f t="shared" si="1"/>
        <v>3.24</v>
      </c>
      <c r="X6" s="24">
        <f t="shared" si="1"/>
        <v>1905.56</v>
      </c>
      <c r="Y6" s="28" t="str">
        <f t="shared" ref="Y6:AH6" si="2">IF(Y7="",NA(),Y7)</f>
        <v>-</v>
      </c>
      <c r="Z6" s="28" t="str">
        <f t="shared" si="2"/>
        <v>-</v>
      </c>
      <c r="AA6" s="28" t="str">
        <f t="shared" si="2"/>
        <v>-</v>
      </c>
      <c r="AB6" s="28">
        <f t="shared" si="2"/>
        <v>114.84</v>
      </c>
      <c r="AC6" s="28">
        <f t="shared" si="2"/>
        <v>106.82</v>
      </c>
      <c r="AD6" s="28" t="str">
        <f t="shared" si="2"/>
        <v>-</v>
      </c>
      <c r="AE6" s="28" t="str">
        <f t="shared" si="2"/>
        <v>-</v>
      </c>
      <c r="AF6" s="28" t="str">
        <f t="shared" si="2"/>
        <v>-</v>
      </c>
      <c r="AG6" s="28">
        <f t="shared" si="2"/>
        <v>105.78</v>
      </c>
      <c r="AH6" s="28">
        <f t="shared" si="2"/>
        <v>106.09</v>
      </c>
      <c r="AI6" s="24" t="str">
        <f>IF(AI7="","",IF(AI7="-","【-】","【"&amp;SUBSTITUTE(TEXT(AI7,"#,##0.00"),"-","△")&amp;"】"))</f>
        <v>【105.35】</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63.96</v>
      </c>
      <c r="AS6" s="28">
        <f t="shared" si="3"/>
        <v>69.42</v>
      </c>
      <c r="AT6" s="24" t="str">
        <f>IF(AT7="","",IF(AT7="-","【-】","【"&amp;SUBSTITUTE(TEXT(AT7,"#,##0.00"),"-","△")&amp;"】"))</f>
        <v>【63.89】</v>
      </c>
      <c r="AU6" s="28" t="str">
        <f t="shared" ref="AU6:BD6" si="4">IF(AU7="",NA(),AU7)</f>
        <v>-</v>
      </c>
      <c r="AV6" s="28" t="str">
        <f t="shared" si="4"/>
        <v>-</v>
      </c>
      <c r="AW6" s="28" t="str">
        <f t="shared" si="4"/>
        <v>-</v>
      </c>
      <c r="AX6" s="28">
        <f t="shared" si="4"/>
        <v>36.25</v>
      </c>
      <c r="AY6" s="28">
        <f t="shared" si="4"/>
        <v>52.48</v>
      </c>
      <c r="AZ6" s="28" t="str">
        <f t="shared" si="4"/>
        <v>-</v>
      </c>
      <c r="BA6" s="28" t="str">
        <f t="shared" si="4"/>
        <v>-</v>
      </c>
      <c r="BB6" s="28" t="str">
        <f t="shared" si="4"/>
        <v>-</v>
      </c>
      <c r="BC6" s="28">
        <f t="shared" si="4"/>
        <v>44.24</v>
      </c>
      <c r="BD6" s="28">
        <f t="shared" si="4"/>
        <v>43.07</v>
      </c>
      <c r="BE6" s="24" t="str">
        <f>IF(BE7="","",IF(BE7="-","【-】","【"&amp;SUBSTITUTE(TEXT(BE7,"#,##0.00"),"-","△")&amp;"】"))</f>
        <v>【44.07】</v>
      </c>
      <c r="BF6" s="28" t="str">
        <f t="shared" ref="BF6:BO6" si="5">IF(BF7="",NA(),BF7)</f>
        <v>-</v>
      </c>
      <c r="BG6" s="28" t="str">
        <f t="shared" si="5"/>
        <v>-</v>
      </c>
      <c r="BH6" s="28" t="str">
        <f t="shared" si="5"/>
        <v>-</v>
      </c>
      <c r="BI6" s="28">
        <f t="shared" si="5"/>
        <v>1895.27</v>
      </c>
      <c r="BJ6" s="28">
        <f t="shared" si="5"/>
        <v>1737.32</v>
      </c>
      <c r="BK6" s="28" t="str">
        <f t="shared" si="5"/>
        <v>-</v>
      </c>
      <c r="BL6" s="28" t="str">
        <f t="shared" si="5"/>
        <v>-</v>
      </c>
      <c r="BM6" s="28" t="str">
        <f t="shared" si="5"/>
        <v>-</v>
      </c>
      <c r="BN6" s="28">
        <f t="shared" si="5"/>
        <v>1258.43</v>
      </c>
      <c r="BO6" s="28">
        <f t="shared" si="5"/>
        <v>1163.75</v>
      </c>
      <c r="BP6" s="24" t="str">
        <f>IF(BP7="","",IF(BP7="-","【-】","【"&amp;SUBSTITUTE(TEXT(BP7,"#,##0.00"),"-","△")&amp;"】"))</f>
        <v>【1,201.79】</v>
      </c>
      <c r="BQ6" s="28" t="str">
        <f t="shared" ref="BQ6:BZ6" si="6">IF(BQ7="",NA(),BQ7)</f>
        <v>-</v>
      </c>
      <c r="BR6" s="28" t="str">
        <f t="shared" si="6"/>
        <v>-</v>
      </c>
      <c r="BS6" s="28" t="str">
        <f t="shared" si="6"/>
        <v>-</v>
      </c>
      <c r="BT6" s="28">
        <f t="shared" si="6"/>
        <v>88.08</v>
      </c>
      <c r="BU6" s="28">
        <f t="shared" si="6"/>
        <v>95.83</v>
      </c>
      <c r="BV6" s="28" t="str">
        <f t="shared" si="6"/>
        <v>-</v>
      </c>
      <c r="BW6" s="28" t="str">
        <f t="shared" si="6"/>
        <v>-</v>
      </c>
      <c r="BX6" s="28" t="str">
        <f t="shared" si="6"/>
        <v>-</v>
      </c>
      <c r="BY6" s="28">
        <f t="shared" si="6"/>
        <v>73.36</v>
      </c>
      <c r="BZ6" s="28">
        <f t="shared" si="6"/>
        <v>72.599999999999994</v>
      </c>
      <c r="CA6" s="24" t="str">
        <f>IF(CA7="","",IF(CA7="-","【-】","【"&amp;SUBSTITUTE(TEXT(CA7,"#,##0.00"),"-","△")&amp;"】"))</f>
        <v>【75.31】</v>
      </c>
      <c r="CB6" s="28" t="str">
        <f t="shared" ref="CB6:CK6" si="7">IF(CB7="",NA(),CB7)</f>
        <v>-</v>
      </c>
      <c r="CC6" s="28" t="str">
        <f t="shared" si="7"/>
        <v>-</v>
      </c>
      <c r="CD6" s="28" t="str">
        <f t="shared" si="7"/>
        <v>-</v>
      </c>
      <c r="CE6" s="28">
        <f t="shared" si="7"/>
        <v>219.69</v>
      </c>
      <c r="CF6" s="28">
        <f t="shared" si="7"/>
        <v>216.93</v>
      </c>
      <c r="CG6" s="28" t="str">
        <f t="shared" si="7"/>
        <v>-</v>
      </c>
      <c r="CH6" s="28" t="str">
        <f t="shared" si="7"/>
        <v>-</v>
      </c>
      <c r="CI6" s="28" t="str">
        <f t="shared" si="7"/>
        <v>-</v>
      </c>
      <c r="CJ6" s="28">
        <f t="shared" si="7"/>
        <v>224.88</v>
      </c>
      <c r="CK6" s="28">
        <f t="shared" si="7"/>
        <v>228.64</v>
      </c>
      <c r="CL6" s="24" t="str">
        <f>IF(CL7="","",IF(CL7="-","【-】","【"&amp;SUBSTITUTE(TEXT(CL7,"#,##0.00"),"-","△")&amp;"】"))</f>
        <v>【216.39】</v>
      </c>
      <c r="CM6" s="28" t="str">
        <f t="shared" ref="CM6:CV6" si="8">IF(CM7="",NA(),CM7)</f>
        <v>-</v>
      </c>
      <c r="CN6" s="28" t="str">
        <f t="shared" si="8"/>
        <v>-</v>
      </c>
      <c r="CO6" s="28" t="str">
        <f t="shared" si="8"/>
        <v>-</v>
      </c>
      <c r="CP6" s="28">
        <f t="shared" si="8"/>
        <v>27.1</v>
      </c>
      <c r="CQ6" s="28">
        <f t="shared" si="8"/>
        <v>35.5</v>
      </c>
      <c r="CR6" s="28" t="str">
        <f t="shared" si="8"/>
        <v>-</v>
      </c>
      <c r="CS6" s="28" t="str">
        <f t="shared" si="8"/>
        <v>-</v>
      </c>
      <c r="CT6" s="28" t="str">
        <f t="shared" si="8"/>
        <v>-</v>
      </c>
      <c r="CU6" s="28">
        <f t="shared" si="8"/>
        <v>42.4</v>
      </c>
      <c r="CV6" s="28">
        <f t="shared" si="8"/>
        <v>42.28</v>
      </c>
      <c r="CW6" s="24" t="str">
        <f>IF(CW7="","",IF(CW7="-","【-】","【"&amp;SUBSTITUTE(TEXT(CW7,"#,##0.00"),"-","△")&amp;"】"))</f>
        <v>【42.57】</v>
      </c>
      <c r="CX6" s="28" t="str">
        <f t="shared" ref="CX6:DG6" si="9">IF(CX7="",NA(),CX7)</f>
        <v>-</v>
      </c>
      <c r="CY6" s="28" t="str">
        <f t="shared" si="9"/>
        <v>-</v>
      </c>
      <c r="CZ6" s="28" t="str">
        <f t="shared" si="9"/>
        <v>-</v>
      </c>
      <c r="DA6" s="28">
        <f t="shared" si="9"/>
        <v>75.930000000000007</v>
      </c>
      <c r="DB6" s="28">
        <f t="shared" si="9"/>
        <v>76.599999999999994</v>
      </c>
      <c r="DC6" s="28" t="str">
        <f t="shared" si="9"/>
        <v>-</v>
      </c>
      <c r="DD6" s="28" t="str">
        <f t="shared" si="9"/>
        <v>-</v>
      </c>
      <c r="DE6" s="28" t="str">
        <f t="shared" si="9"/>
        <v>-</v>
      </c>
      <c r="DF6" s="28">
        <f t="shared" si="9"/>
        <v>84.19</v>
      </c>
      <c r="DG6" s="28">
        <f t="shared" si="9"/>
        <v>84.34</v>
      </c>
      <c r="DH6" s="24" t="str">
        <f>IF(DH7="","",IF(DH7="-","【-】","【"&amp;SUBSTITUTE(TEXT(DH7,"#,##0.00"),"-","△")&amp;"】"))</f>
        <v>【85.24】</v>
      </c>
      <c r="DI6" s="28" t="str">
        <f t="shared" ref="DI6:DR6" si="10">IF(DI7="",NA(),DI7)</f>
        <v>-</v>
      </c>
      <c r="DJ6" s="28" t="str">
        <f t="shared" si="10"/>
        <v>-</v>
      </c>
      <c r="DK6" s="28" t="str">
        <f t="shared" si="10"/>
        <v>-</v>
      </c>
      <c r="DL6" s="28">
        <f t="shared" si="10"/>
        <v>3.37</v>
      </c>
      <c r="DM6" s="28">
        <f t="shared" si="10"/>
        <v>6.74</v>
      </c>
      <c r="DN6" s="28" t="str">
        <f t="shared" si="10"/>
        <v>-</v>
      </c>
      <c r="DO6" s="28" t="str">
        <f t="shared" si="10"/>
        <v>-</v>
      </c>
      <c r="DP6" s="28" t="str">
        <f t="shared" si="10"/>
        <v>-</v>
      </c>
      <c r="DQ6" s="28">
        <f t="shared" si="10"/>
        <v>21.36</v>
      </c>
      <c r="DR6" s="28">
        <f t="shared" si="10"/>
        <v>22.79</v>
      </c>
      <c r="DS6" s="24" t="str">
        <f>IF(DS7="","",IF(DS7="-","【-】","【"&amp;SUBSTITUTE(TEXT(DS7,"#,##0.00"),"-","△")&amp;"】"))</f>
        <v>【25.87】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8">
        <f t="shared" si="11"/>
        <v>0.01</v>
      </c>
      <c r="EC6" s="28">
        <f t="shared" si="11"/>
        <v>0.01</v>
      </c>
      <c r="ED6" s="24" t="str">
        <f>IF(ED7="","",IF(ED7="-","【-】","【"&amp;SUBSTITUTE(TEXT(ED7,"#,##0.00"),"-","△")&amp;"】"))</f>
        <v>【0.01】</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0.39</v>
      </c>
      <c r="EN6" s="28">
        <f t="shared" si="12"/>
        <v>0.1</v>
      </c>
      <c r="EO6" s="24" t="str">
        <f>IF(EO7="","",IF(EO7="-","【-】","【"&amp;SUBSTITUTE(TEXT(EO7,"#,##0.00"),"-","△")&amp;"】"))</f>
        <v>【0.15】</v>
      </c>
    </row>
    <row r="7" spans="1:148" s="13" customFormat="1" x14ac:dyDescent="0.15">
      <c r="A7" s="14"/>
      <c r="B7" s="20">
        <v>2021</v>
      </c>
      <c r="C7" s="20">
        <v>42153</v>
      </c>
      <c r="D7" s="20">
        <v>46</v>
      </c>
      <c r="E7" s="20">
        <v>17</v>
      </c>
      <c r="F7" s="20">
        <v>4</v>
      </c>
      <c r="G7" s="20">
        <v>0</v>
      </c>
      <c r="H7" s="20" t="s">
        <v>96</v>
      </c>
      <c r="I7" s="20" t="s">
        <v>97</v>
      </c>
      <c r="J7" s="20" t="s">
        <v>98</v>
      </c>
      <c r="K7" s="20" t="s">
        <v>13</v>
      </c>
      <c r="L7" s="20" t="s">
        <v>99</v>
      </c>
      <c r="M7" s="20" t="s">
        <v>100</v>
      </c>
      <c r="N7" s="25" t="s">
        <v>101</v>
      </c>
      <c r="O7" s="25">
        <v>62.32</v>
      </c>
      <c r="P7" s="25">
        <v>4.8899999999999997</v>
      </c>
      <c r="Q7" s="25">
        <v>87.39</v>
      </c>
      <c r="R7" s="25">
        <v>3740</v>
      </c>
      <c r="S7" s="25">
        <v>126836</v>
      </c>
      <c r="T7" s="25">
        <v>796.81</v>
      </c>
      <c r="U7" s="25">
        <v>159.18</v>
      </c>
      <c r="V7" s="25">
        <v>6174</v>
      </c>
      <c r="W7" s="25">
        <v>3.24</v>
      </c>
      <c r="X7" s="25">
        <v>1905.56</v>
      </c>
      <c r="Y7" s="25" t="s">
        <v>101</v>
      </c>
      <c r="Z7" s="25" t="s">
        <v>101</v>
      </c>
      <c r="AA7" s="25" t="s">
        <v>101</v>
      </c>
      <c r="AB7" s="25">
        <v>114.84</v>
      </c>
      <c r="AC7" s="25">
        <v>106.82</v>
      </c>
      <c r="AD7" s="25" t="s">
        <v>101</v>
      </c>
      <c r="AE7" s="25" t="s">
        <v>101</v>
      </c>
      <c r="AF7" s="25" t="s">
        <v>101</v>
      </c>
      <c r="AG7" s="25">
        <v>105.78</v>
      </c>
      <c r="AH7" s="25">
        <v>106.09</v>
      </c>
      <c r="AI7" s="25">
        <v>105.35</v>
      </c>
      <c r="AJ7" s="25" t="s">
        <v>101</v>
      </c>
      <c r="AK7" s="25" t="s">
        <v>101</v>
      </c>
      <c r="AL7" s="25" t="s">
        <v>101</v>
      </c>
      <c r="AM7" s="25">
        <v>0</v>
      </c>
      <c r="AN7" s="25">
        <v>0</v>
      </c>
      <c r="AO7" s="25" t="s">
        <v>101</v>
      </c>
      <c r="AP7" s="25" t="s">
        <v>101</v>
      </c>
      <c r="AQ7" s="25" t="s">
        <v>101</v>
      </c>
      <c r="AR7" s="25">
        <v>63.96</v>
      </c>
      <c r="AS7" s="25">
        <v>69.42</v>
      </c>
      <c r="AT7" s="25">
        <v>63.89</v>
      </c>
      <c r="AU7" s="25" t="s">
        <v>101</v>
      </c>
      <c r="AV7" s="25" t="s">
        <v>101</v>
      </c>
      <c r="AW7" s="25" t="s">
        <v>101</v>
      </c>
      <c r="AX7" s="25">
        <v>36.25</v>
      </c>
      <c r="AY7" s="25">
        <v>52.48</v>
      </c>
      <c r="AZ7" s="25" t="s">
        <v>101</v>
      </c>
      <c r="BA7" s="25" t="s">
        <v>101</v>
      </c>
      <c r="BB7" s="25" t="s">
        <v>101</v>
      </c>
      <c r="BC7" s="25">
        <v>44.24</v>
      </c>
      <c r="BD7" s="25">
        <v>43.07</v>
      </c>
      <c r="BE7" s="25">
        <v>44.07</v>
      </c>
      <c r="BF7" s="25" t="s">
        <v>101</v>
      </c>
      <c r="BG7" s="25" t="s">
        <v>101</v>
      </c>
      <c r="BH7" s="25" t="s">
        <v>101</v>
      </c>
      <c r="BI7" s="25">
        <v>1895.27</v>
      </c>
      <c r="BJ7" s="25">
        <v>1737.32</v>
      </c>
      <c r="BK7" s="25" t="s">
        <v>101</v>
      </c>
      <c r="BL7" s="25" t="s">
        <v>101</v>
      </c>
      <c r="BM7" s="25" t="s">
        <v>101</v>
      </c>
      <c r="BN7" s="25">
        <v>1258.43</v>
      </c>
      <c r="BO7" s="25">
        <v>1163.75</v>
      </c>
      <c r="BP7" s="25">
        <v>1201.79</v>
      </c>
      <c r="BQ7" s="25" t="s">
        <v>101</v>
      </c>
      <c r="BR7" s="25" t="s">
        <v>101</v>
      </c>
      <c r="BS7" s="25" t="s">
        <v>101</v>
      </c>
      <c r="BT7" s="25">
        <v>88.08</v>
      </c>
      <c r="BU7" s="25">
        <v>95.83</v>
      </c>
      <c r="BV7" s="25" t="s">
        <v>101</v>
      </c>
      <c r="BW7" s="25" t="s">
        <v>101</v>
      </c>
      <c r="BX7" s="25" t="s">
        <v>101</v>
      </c>
      <c r="BY7" s="25">
        <v>73.36</v>
      </c>
      <c r="BZ7" s="25">
        <v>72.599999999999994</v>
      </c>
      <c r="CA7" s="25">
        <v>75.31</v>
      </c>
      <c r="CB7" s="25" t="s">
        <v>101</v>
      </c>
      <c r="CC7" s="25" t="s">
        <v>101</v>
      </c>
      <c r="CD7" s="25" t="s">
        <v>101</v>
      </c>
      <c r="CE7" s="25">
        <v>219.69</v>
      </c>
      <c r="CF7" s="25">
        <v>216.93</v>
      </c>
      <c r="CG7" s="25" t="s">
        <v>101</v>
      </c>
      <c r="CH7" s="25" t="s">
        <v>101</v>
      </c>
      <c r="CI7" s="25" t="s">
        <v>101</v>
      </c>
      <c r="CJ7" s="25">
        <v>224.88</v>
      </c>
      <c r="CK7" s="25">
        <v>228.64</v>
      </c>
      <c r="CL7" s="25">
        <v>216.39</v>
      </c>
      <c r="CM7" s="25" t="s">
        <v>101</v>
      </c>
      <c r="CN7" s="25" t="s">
        <v>101</v>
      </c>
      <c r="CO7" s="25" t="s">
        <v>101</v>
      </c>
      <c r="CP7" s="25">
        <v>27.1</v>
      </c>
      <c r="CQ7" s="25">
        <v>35.5</v>
      </c>
      <c r="CR7" s="25" t="s">
        <v>101</v>
      </c>
      <c r="CS7" s="25" t="s">
        <v>101</v>
      </c>
      <c r="CT7" s="25" t="s">
        <v>101</v>
      </c>
      <c r="CU7" s="25">
        <v>42.4</v>
      </c>
      <c r="CV7" s="25">
        <v>42.28</v>
      </c>
      <c r="CW7" s="25">
        <v>42.57</v>
      </c>
      <c r="CX7" s="25" t="s">
        <v>101</v>
      </c>
      <c r="CY7" s="25" t="s">
        <v>101</v>
      </c>
      <c r="CZ7" s="25" t="s">
        <v>101</v>
      </c>
      <c r="DA7" s="25">
        <v>75.930000000000007</v>
      </c>
      <c r="DB7" s="25">
        <v>76.599999999999994</v>
      </c>
      <c r="DC7" s="25" t="s">
        <v>101</v>
      </c>
      <c r="DD7" s="25" t="s">
        <v>101</v>
      </c>
      <c r="DE7" s="25" t="s">
        <v>101</v>
      </c>
      <c r="DF7" s="25">
        <v>84.19</v>
      </c>
      <c r="DG7" s="25">
        <v>84.34</v>
      </c>
      <c r="DH7" s="25">
        <v>85.24</v>
      </c>
      <c r="DI7" s="25" t="s">
        <v>101</v>
      </c>
      <c r="DJ7" s="25" t="s">
        <v>101</v>
      </c>
      <c r="DK7" s="25" t="s">
        <v>101</v>
      </c>
      <c r="DL7" s="25">
        <v>3.37</v>
      </c>
      <c r="DM7" s="25">
        <v>6.74</v>
      </c>
      <c r="DN7" s="25" t="s">
        <v>101</v>
      </c>
      <c r="DO7" s="25" t="s">
        <v>101</v>
      </c>
      <c r="DP7" s="25" t="s">
        <v>101</v>
      </c>
      <c r="DQ7" s="25">
        <v>21.36</v>
      </c>
      <c r="DR7" s="25">
        <v>22.79</v>
      </c>
      <c r="DS7" s="25">
        <v>25.87</v>
      </c>
      <c r="DT7" s="25" t="s">
        <v>101</v>
      </c>
      <c r="DU7" s="25" t="s">
        <v>101</v>
      </c>
      <c r="DV7" s="25" t="s">
        <v>101</v>
      </c>
      <c r="DW7" s="25">
        <v>0</v>
      </c>
      <c r="DX7" s="25">
        <v>0</v>
      </c>
      <c r="DY7" s="25" t="s">
        <v>101</v>
      </c>
      <c r="DZ7" s="25" t="s">
        <v>101</v>
      </c>
      <c r="EA7" s="25" t="s">
        <v>101</v>
      </c>
      <c r="EB7" s="25">
        <v>0.01</v>
      </c>
      <c r="EC7" s="25">
        <v>0.01</v>
      </c>
      <c r="ED7" s="25">
        <v>0.01</v>
      </c>
      <c r="EE7" s="25" t="s">
        <v>101</v>
      </c>
      <c r="EF7" s="25" t="s">
        <v>101</v>
      </c>
      <c r="EG7" s="25" t="s">
        <v>101</v>
      </c>
      <c r="EH7" s="25">
        <v>0</v>
      </c>
      <c r="EI7" s="25">
        <v>0</v>
      </c>
      <c r="EJ7" s="25" t="s">
        <v>101</v>
      </c>
      <c r="EK7" s="25" t="s">
        <v>101</v>
      </c>
      <c r="EL7" s="25" t="s">
        <v>101</v>
      </c>
      <c r="EM7" s="25">
        <v>0.39</v>
      </c>
      <c r="EN7" s="25">
        <v>0.1</v>
      </c>
      <c r="EO7" s="25">
        <v>0.15</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2023-02-02T02:18:53Z</cp:lastPrinted>
  <dcterms:created xsi:type="dcterms:W3CDTF">2023-01-20T08:20:04Z</dcterms:created>
  <dcterms:modified xsi:type="dcterms:W3CDTF">2023-02-02T02:18:55Z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2023-01-20T11:13:24Z</vt:filetime>
  </property>
</Properties>
</file>