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4 市町村回答\13_大崎市★☆\04確定\"/>
    </mc:Choice>
  </mc:AlternateContent>
  <workbookProtection workbookAlgorithmName="SHA-512" workbookHashValue="tugRBozxmPEAM3x7SCkrQShZoLD/WrpqF8Z9M9c6XHCgYsVS62eN+nZNIxPDOO8bpvIJ/n932snVd22G/hu+/w==" workbookSaltValue="DVpECf6Z9AiHKD1x1F+hg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<sst xmlns="http://schemas.openxmlformats.org/spreadsheetml/2006/main" count="228" uniqueCount="111">
  <si>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</si>
  <si>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</si>
  <si>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</si>
  <si>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</si>
  <si>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</si>
  <si>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</si>
  <si>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</si>
  <si>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</si>
  <si>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</si>
  <si>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</si>
  <si>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</si>
  <si>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</si>
  <si>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</si>
  <si>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</si>
  <si>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</si>
  <si>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</si>
  <si>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</si>
  <si>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</si>
  <si>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</si>
  <si>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</si>
  <si>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</si>
  <si>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</si>
  <si>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</si>
  <si>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</si>
  <si>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</si>
  <si>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</si>
  <si>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</si>
  <si>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</si>
  <si>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</si>
  <si>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</si>
  <si>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</si>
  <si>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</si>
  <si>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</si>
  <si>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</si>
  <si>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</si>
  <si>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</si>
  <si>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</si>
  <si>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</si>
  <si>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</si>
  <si>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</si>
  <si>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</si>
  <si>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</si>
  <si>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</si>
  <si>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</si>
  <si>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</si>
  <si>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</si>
  <si>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</si>
  <si>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</si>
  <si>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</si>
  <si>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</si>
  <si>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</si>
  <si>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</si>
  <si>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</si>
  <si>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</si>
  <si>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</si>
  <si>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</si>
  <si>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</si>
  <si>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</si>
  <si>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</si>
  <si>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</si>
  <si>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</si>
  <si>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</si>
  <si>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</si>
  <si>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</si>
  <si>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</si>
  <si>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</si>
  <si>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</si>
  <si>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</si>
  <si>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</si>
  <si>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</si>
  <si>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</si>
  <si>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</si>
  <si>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</si>
  <si>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</si>
  <si>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</si>
  <si>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</si>
  <si>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</si>
  <si>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</si>
  <si>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</si>
  <si>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</si>
  <si>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</si>
  <si>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</si>
  <si>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</si>
  <si>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</si>
  <si>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</si>
  <si>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</si>
  <si>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</si>
  <si>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</si>
  <si>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</si>
  <si>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</si>
  <si>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</si>
  <si>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</si>
  <si>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</si>
  <si>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宮城県　大崎市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</si>
  <si>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</si>
  <si>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</si>
  <si>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</si>
  <si>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</si>
  <si>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</si>
  <si>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</si>
  <si>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</si>
  <si>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</si>
  <si>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</si>
  <si>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</si>
  <si>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</si>
  <si>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</si>
  <si>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</si>
  <si>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</si>
  <si>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大崎市水道事業においては，平成26年12月にアセットマネジメントを策定し，管路や施設の耐震化，長寿命化を図るとともに，令和4年2月に財政収支を見据え経営戦略を改定し，今後の人口減少に対応した水道施設に係る更新計画や財政計画の見直しを行い，事業を進めているところである。料金改定時期については，資金の流動性に余裕が生じている状況であることから，経営戦略において現行料金を当面据え置くこととした。しかしながら，料金回収率が100％を下回る状況が続いており，将来的には現在の料金水準の維持が困難と見込まれる。今後も，管路や施設の更新状況を鑑みながら，給水原価に対する適正料金のあり方について検討していく。
　持続的に安定的な水道水の供給を図るため，施設の更新や耐震化を継続して実施し，「安全な市民生活を支える安心の水道水」を届けられるよう努めていく。</t>
    <rPh sb="60" eb="62">
      <t>レイワ</t>
    </rPh>
    <rPh sb="63" eb="64">
      <t>ネン</t>
    </rPh>
    <rPh sb="65" eb="66">
      <t>ガツ</t>
    </rPh>
    <rPh sb="80" eb="82">
      <t>カイテイ</t>
    </rPh>
    <rPh sb="120" eb="122">
      <t>ジギョウ</t>
    </rPh>
    <rPh sb="123" eb="124">
      <t>スス</t>
    </rPh>
    <rPh sb="135" eb="137">
      <t>リョウキン</t>
    </rPh>
    <rPh sb="137" eb="139">
      <t>カイテイ</t>
    </rPh>
    <rPh sb="139" eb="141">
      <t>ジキ</t>
    </rPh>
    <rPh sb="147" eb="149">
      <t>シキン</t>
    </rPh>
    <rPh sb="150" eb="153">
      <t>リュウドウセイ</t>
    </rPh>
    <rPh sb="154" eb="156">
      <t>ヨユウ</t>
    </rPh>
    <rPh sb="157" eb="158">
      <t>ショウ</t>
    </rPh>
    <rPh sb="162" eb="164">
      <t>ジョウキョウ</t>
    </rPh>
    <rPh sb="172" eb="174">
      <t>ケイエイ</t>
    </rPh>
    <rPh sb="174" eb="176">
      <t>センリャク</t>
    </rPh>
    <rPh sb="180" eb="182">
      <t>ゲンコウ</t>
    </rPh>
    <rPh sb="182" eb="184">
      <t>リョウキン</t>
    </rPh>
    <rPh sb="185" eb="187">
      <t>トウメン</t>
    </rPh>
    <rPh sb="187" eb="188">
      <t>ス</t>
    </rPh>
    <rPh sb="189" eb="190">
      <t>オ</t>
    </rPh>
    <rPh sb="204" eb="209">
      <t>リョウキン</t>
    </rPh>
    <rPh sb="215" eb="217">
      <t>シタマワ</t>
    </rPh>
    <rPh sb="218" eb="220">
      <t>ジョウキョウ</t>
    </rPh>
    <rPh sb="221" eb="222">
      <t>ツヅ</t>
    </rPh>
    <rPh sb="227" eb="230">
      <t>ショウライテキ</t>
    </rPh>
    <rPh sb="232" eb="234">
      <t>ゲンザイ</t>
    </rPh>
    <rPh sb="235" eb="237">
      <t>リョウキン</t>
    </rPh>
    <rPh sb="237" eb="239">
      <t>スイジュン</t>
    </rPh>
    <rPh sb="240" eb="243">
      <t>イジ</t>
    </rPh>
    <rPh sb="243" eb="245">
      <t>コンナン</t>
    </rPh>
    <rPh sb="246" eb="248">
      <t>ミコ</t>
    </rPh>
    <rPh sb="252" eb="254">
      <t>コンゴ</t>
    </rPh>
    <rPh sb="267" eb="268">
      <t>カンガ</t>
    </rPh>
    <rPh sb="302" eb="305">
      <t>ジゾクテキ</t>
    </rPh>
    <rPh sb="328" eb="331">
      <t>タイシンカ</t>
    </rPh>
    <rPh sb="341" eb="343">
      <t>アンゼン</t>
    </rPh>
    <rPh sb="344" eb="349">
      <t>シミ</t>
    </rPh>
    <rPh sb="349" eb="350">
      <t>ササ</t>
    </rPh>
    <rPh sb="352" eb="354">
      <t>アンシン</t>
    </rPh>
    <rPh sb="355" eb="358">
      <t>ス</t>
    </rPh>
    <rPh sb="360" eb="361">
      <t>トド</t>
    </rPh>
    <rPh sb="367" eb="368">
      <t>ツト</t>
    </rPh>
    <phoneticPr fontId="1"/>
  </si>
  <si>
    <t>【④企業債残高対給水収益比率】
　企業債残高対給水収益比率については，令和5年度数値として313.43％と全国平均より47.5％，類似団体平均値より94.86％高く，前年度比較では2.82ポイント増となっている。今後も施設更新のための借入を予定しているが，過度の負担とならないよう平準化を図るため，起債充当率を抑えることとしており，改善が見込まれる。
【⑤料金回収率】及び【⑥給水原価】
　料金回収率は，令和5年度数値として95.44％と全国平均より2.38％低く，類似団体平均値より6.34％低い数値であり，給水原価については，279.14円と全国平均より101.58円，類似団体平均値より115.2円高い数値となっている。人口減少等による有収水量の減少が続いているため，費用の節減に努めていく。
【⑦施設利用率】
　施設利用率については令和5年度数値として58.34％と全国平均より1.47％，類似団体平均値より4.01％低くなっている。今後予定している施設更新にあたっては，水需要に見合った施設規模への改良を計画的に進めていく。
【⑧有収率】
　有収率については，令和5年度数値として81.51％と全国平均より7.91％，類似団体平均値より7.2％低くなっており，前年度比較でも0.08ポイント減となっている。山間部等においては地形的要因のため漏水対策に苦慮しているところであるが，今後も継続的な漏水調査と計画的な老朽管更新を実施し，有収率の向上に努めていく。</t>
    <rPh sb="98" eb="99">
      <t>ゾウ</t>
    </rPh>
    <rPh sb="313" eb="318">
      <t>ジンコウ</t>
    </rPh>
    <rPh sb="321" eb="326">
      <t>ユウシュウ</t>
    </rPh>
    <rPh sb="326" eb="328">
      <t>ゲンショウ</t>
    </rPh>
    <rPh sb="329" eb="336">
      <t>ツヅイテイル</t>
    </rPh>
    <rPh sb="370" eb="372">
      <t>レイワ</t>
    </rPh>
    <rPh sb="421" eb="423">
      <t>コンゴ</t>
    </rPh>
    <rPh sb="423" eb="425">
      <t>ヨテイ</t>
    </rPh>
    <rPh sb="429" eb="433">
      <t>シセツコウシン</t>
    </rPh>
    <rPh sb="457" eb="460">
      <t>ケイカクテキ</t>
    </rPh>
    <rPh sb="461" eb="462">
      <t>スス</t>
    </rPh>
    <phoneticPr fontId="1"/>
  </si>
  <si>
    <r>
      <t>　②管路経年化率については，25.09％と全国平均より0.28％低く，類似団体平均値より0.6％高い数値であり，③管路更新率については，令和5年度数値として0.79％と全国平均より0.17％，類似団体平均値より0.21％上回ることとなった。
　前年度に比較して更新需要が到来している管路延長が増加したことを示す数値となっているが，管路の更新工事，耐震化工事については，アセットマネジメント等による更新計画に基づき，優先順位を把握し配水管更新を計画的に行うこととして</t>
    </r>
    <r>
      <rPr>
        <sz val="10"/>
        <rFont val="ＭＳ ゴシック"/>
        <family val="3"/>
        <charset val="128"/>
      </rPr>
      <t>いる。</t>
    </r>
    <rPh sb="32" eb="33">
      <t>ヒク</t>
    </rPh>
    <rPh sb="48" eb="49">
      <t>タカ</t>
    </rPh>
    <rPh sb="50" eb="52">
      <t>スウチ</t>
    </rPh>
    <rPh sb="110" eb="112">
      <t>ウワマワ</t>
    </rPh>
    <rPh sb="194" eb="19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</si>
</sst>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quot;△&quot;#,##0.00;&quot;-&quot;"/>
    <numFmt numFmtId="180"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0.12</c:v>
                </c:pt>
                <c:pt idx="1">
                  <c:v>0.2</c:v>
                </c:pt>
                <c:pt idx="2">
                  <c:v>0.56000000000000005</c:v>
                </c:pt>
                <c:pt idx="3">
                  <c:v>0.97</c:v>
                </c:pt>
                <c:pt idx="4">
                  <c:v>0.79</c:v>
                </c:pt>
              </c:numCache>
            </c:numRef>
          </c:val>
          <c:extLst>
            <c:ext xmlns:c16="http://schemas.microsoft.com/office/drawing/2014/chart" uri="{C3380CC4-5D6E-409C-BE32-E72D297353CC}">
              <c16:uniqueId val="{00000000-D6E2-44AA-BC4E-E090D1B9EB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D6E2-44AA-BC4E-E090D1B9EB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58.02</c:v>
                </c:pt>
                <c:pt idx="1">
                  <c:v>58.95</c:v>
                </c:pt>
                <c:pt idx="2">
                  <c:v>59.67</c:v>
                </c:pt>
                <c:pt idx="3">
                  <c:v>59.21</c:v>
                </c:pt>
                <c:pt idx="4">
                  <c:v>58.34</c:v>
                </c:pt>
              </c:numCache>
            </c:numRef>
          </c:val>
          <c:extLst>
            <c:ext xmlns:c16="http://schemas.microsoft.com/office/drawing/2014/chart" uri="{C3380CC4-5D6E-409C-BE32-E72D297353CC}">
              <c16:uniqueId val="{00000000-13CB-4EB5-AF9D-4734DD3EDD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13CB-4EB5-AF9D-4734DD3EDD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84.63</c:v>
                </c:pt>
                <c:pt idx="1">
                  <c:v>83.8</c:v>
                </c:pt>
                <c:pt idx="2">
                  <c:v>82.6</c:v>
                </c:pt>
                <c:pt idx="3">
                  <c:v>81.59</c:v>
                </c:pt>
                <c:pt idx="4">
                  <c:v>81.510000000000005</c:v>
                </c:pt>
              </c:numCache>
            </c:numRef>
          </c:val>
          <c:extLst>
            <c:ext xmlns:c16="http://schemas.microsoft.com/office/drawing/2014/chart" uri="{C3380CC4-5D6E-409C-BE32-E72D297353CC}">
              <c16:uniqueId val="{00000000-4E86-4986-A4CA-032332CD50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4E86-4986-A4CA-032332CD50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106.57</c:v>
                </c:pt>
                <c:pt idx="1">
                  <c:v>109.55</c:v>
                </c:pt>
                <c:pt idx="2">
                  <c:v>104.76</c:v>
                </c:pt>
                <c:pt idx="3">
                  <c:v>101.49</c:v>
                </c:pt>
                <c:pt idx="4">
                  <c:v>101.47</c:v>
                </c:pt>
              </c:numCache>
            </c:numRef>
          </c:val>
          <c:extLst>
            <c:ext xmlns:c16="http://schemas.microsoft.com/office/drawing/2014/chart" uri="{C3380CC4-5D6E-409C-BE32-E72D297353CC}">
              <c16:uniqueId val="{00000000-A78E-4CE3-9959-3963F255C2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A78E-4CE3-9959-3963F255C2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51.06</c:v>
                </c:pt>
                <c:pt idx="1">
                  <c:v>52.24</c:v>
                </c:pt>
                <c:pt idx="2">
                  <c:v>53.32</c:v>
                </c:pt>
                <c:pt idx="3">
                  <c:v>54.21</c:v>
                </c:pt>
                <c:pt idx="4">
                  <c:v>55.12</c:v>
                </c:pt>
              </c:numCache>
            </c:numRef>
          </c:val>
          <c:extLst>
            <c:ext xmlns:c16="http://schemas.microsoft.com/office/drawing/2014/chart" uri="{C3380CC4-5D6E-409C-BE32-E72D297353CC}">
              <c16:uniqueId val="{00000000-6866-4F5D-A9A5-5478D5C78A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6866-4F5D-A9A5-5478D5C78A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18.059999999999999</c:v>
                </c:pt>
                <c:pt idx="1">
                  <c:v>20.77</c:v>
                </c:pt>
                <c:pt idx="2">
                  <c:v>23.62</c:v>
                </c:pt>
                <c:pt idx="3">
                  <c:v>24.52</c:v>
                </c:pt>
                <c:pt idx="4">
                  <c:v>25.09</c:v>
                </c:pt>
              </c:numCache>
            </c:numRef>
          </c:val>
          <c:extLst>
            <c:ext xmlns:c16="http://schemas.microsoft.com/office/drawing/2014/chart" uri="{C3380CC4-5D6E-409C-BE32-E72D297353CC}">
              <c16:uniqueId val="{00000000-BDB9-4429-9C12-696FEDF8A7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BDB9-4429-9C12-696FEDF8A7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1-4607-B2AD-2AB5637322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0711-4607-B2AD-2AB5637322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534.4</c:v>
                </c:pt>
                <c:pt idx="1">
                  <c:v>501.97</c:v>
                </c:pt>
                <c:pt idx="2">
                  <c:v>515.13</c:v>
                </c:pt>
                <c:pt idx="3">
                  <c:v>501.56</c:v>
                </c:pt>
                <c:pt idx="4">
                  <c:v>563.05999999999995</c:v>
                </c:pt>
              </c:numCache>
            </c:numRef>
          </c:val>
          <c:extLst>
            <c:ext xmlns:c16="http://schemas.microsoft.com/office/drawing/2014/chart" uri="{C3380CC4-5D6E-409C-BE32-E72D297353CC}">
              <c16:uniqueId val="{00000000-C892-468B-8DC5-C35C8884E9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C892-468B-8DC5-C35C8884E9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313.01</c:v>
                </c:pt>
                <c:pt idx="1">
                  <c:v>318.10000000000002</c:v>
                </c:pt>
                <c:pt idx="2">
                  <c:v>311.02</c:v>
                </c:pt>
                <c:pt idx="3">
                  <c:v>310.61</c:v>
                </c:pt>
                <c:pt idx="4">
                  <c:v>313.43</c:v>
                </c:pt>
              </c:numCache>
            </c:numRef>
          </c:val>
          <c:extLst>
            <c:ext xmlns:c16="http://schemas.microsoft.com/office/drawing/2014/chart" uri="{C3380CC4-5D6E-409C-BE32-E72D297353CC}">
              <c16:uniqueId val="{00000000-28C5-4FC7-9616-570CFEDF30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28C5-4FC7-9616-570CFEDF30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98.95</c:v>
                </c:pt>
                <c:pt idx="1">
                  <c:v>101.37</c:v>
                </c:pt>
                <c:pt idx="2">
                  <c:v>98.97</c:v>
                </c:pt>
                <c:pt idx="3">
                  <c:v>95.65</c:v>
                </c:pt>
                <c:pt idx="4">
                  <c:v>95.44</c:v>
                </c:pt>
              </c:numCache>
            </c:numRef>
          </c:val>
          <c:extLst>
            <c:ext xmlns:c16="http://schemas.microsoft.com/office/drawing/2014/chart" uri="{C3380CC4-5D6E-409C-BE32-E72D297353CC}">
              <c16:uniqueId val="{00000000-85E0-4137-B5D4-50006373DD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85E0-4137-B5D4-50006373DD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266.2</c:v>
                </c:pt>
                <c:pt idx="1">
                  <c:v>254.31</c:v>
                </c:pt>
                <c:pt idx="2">
                  <c:v>266.70999999999998</c:v>
                </c:pt>
                <c:pt idx="3">
                  <c:v>276.95999999999998</c:v>
                </c:pt>
                <c:pt idx="4">
                  <c:v>279.14</c:v>
                </c:pt>
              </c:numCache>
            </c:numRef>
          </c:val>
          <c:extLst>
            <c:ext xmlns:c16="http://schemas.microsoft.com/office/drawing/2014/chart" uri="{C3380CC4-5D6E-409C-BE32-E72D297353CC}">
              <c16:uniqueId val="{00000000-0098-4F98-968E-E1642F3FF3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0098-4F98-968E-E1642F3FF3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大崎市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7</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A3</v>
      </c>
      <c r="X8" s="42"/>
      <c r="Y8" s="42"/>
      <c r="Z8" s="42"/>
      <c r="AA8" s="42"/>
      <c r="AB8" s="42"/>
      <c r="AC8" s="42"/>
      <c r="AD8" s="42" t="str">
        <f>データ!$M$6</f>
        <v>非設置</v>
      </c>
      <c r="AE8" s="42"/>
      <c r="AF8" s="42"/>
      <c r="AG8" s="42"/>
      <c r="AH8" s="42"/>
      <c r="AI8" s="42"/>
      <c r="AJ8" s="42"/>
      <c r="AK8" s="2"/>
      <c r="AL8" s="43">
        <f>データ!$R$6</f>
        <v>123776</v>
      </c>
      <c r="AM8" s="43"/>
      <c r="AN8" s="43"/>
      <c r="AO8" s="43"/>
      <c r="AP8" s="43"/>
      <c r="AQ8" s="43"/>
      <c r="AR8" s="43"/>
      <c r="AS8" s="43"/>
      <c r="AT8" s="44">
        <f>データ!$S$6</f>
        <v>796.81</v>
      </c>
      <c r="AU8" s="45"/>
      <c r="AV8" s="45"/>
      <c r="AW8" s="45"/>
      <c r="AX8" s="45"/>
      <c r="AY8" s="45"/>
      <c r="AZ8" s="45"/>
      <c r="BA8" s="45"/>
      <c r="BB8" s="46">
        <f>データ!$T$6</f>
        <v>155.34</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15">
      <c r="A9" s="2"/>
      <c r="B9" s="32" t="s">
        <v>21</v>
      </c>
      <c r="C9" s="33"/>
      <c r="D9" s="33"/>
      <c r="E9" s="33"/>
      <c r="F9" s="33"/>
      <c r="G9" s="33"/>
      <c r="H9" s="33"/>
      <c r="I9" s="32" t="s">
        <v>22</v>
      </c>
      <c r="J9" s="33"/>
      <c r="K9" s="33"/>
      <c r="L9" s="33"/>
      <c r="M9" s="33"/>
      <c r="N9" s="33"/>
      <c r="O9" s="34"/>
      <c r="P9" s="35" t="s">
        <v>24</v>
      </c>
      <c r="Q9" s="35"/>
      <c r="R9" s="35"/>
      <c r="S9" s="35"/>
      <c r="T9" s="35"/>
      <c r="U9" s="35"/>
      <c r="V9" s="35"/>
      <c r="W9" s="35" t="s">
        <v>20</v>
      </c>
      <c r="X9" s="35"/>
      <c r="Y9" s="35"/>
      <c r="Z9" s="35"/>
      <c r="AA9" s="35"/>
      <c r="AB9" s="35"/>
      <c r="AC9" s="35"/>
      <c r="AD9" s="2"/>
      <c r="AE9" s="2"/>
      <c r="AF9" s="2"/>
      <c r="AG9" s="2"/>
      <c r="AH9" s="2"/>
      <c r="AI9" s="2"/>
      <c r="AJ9" s="2"/>
      <c r="AK9" s="2"/>
      <c r="AL9" s="35" t="s">
        <v>25</v>
      </c>
      <c r="AM9" s="35"/>
      <c r="AN9" s="35"/>
      <c r="AO9" s="35"/>
      <c r="AP9" s="35"/>
      <c r="AQ9" s="35"/>
      <c r="AR9" s="35"/>
      <c r="AS9" s="35"/>
      <c r="AT9" s="32" t="s">
        <v>29</v>
      </c>
      <c r="AU9" s="33"/>
      <c r="AV9" s="33"/>
      <c r="AW9" s="33"/>
      <c r="AX9" s="33"/>
      <c r="AY9" s="33"/>
      <c r="AZ9" s="33"/>
      <c r="BA9" s="33"/>
      <c r="BB9" s="35" t="s">
        <v>14</v>
      </c>
      <c r="BC9" s="35"/>
      <c r="BD9" s="35"/>
      <c r="BE9" s="35"/>
      <c r="BF9" s="35"/>
      <c r="BG9" s="35"/>
      <c r="BH9" s="35"/>
      <c r="BI9" s="35"/>
      <c r="BJ9" s="3"/>
      <c r="BK9" s="3"/>
      <c r="BL9" s="51" t="s">
        <v>30</v>
      </c>
      <c r="BM9" s="52"/>
      <c r="BN9" s="53" t="s">
        <v>32</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63.7</v>
      </c>
      <c r="J10" s="45"/>
      <c r="K10" s="45"/>
      <c r="L10" s="45"/>
      <c r="M10" s="45"/>
      <c r="N10" s="45"/>
      <c r="O10" s="55"/>
      <c r="P10" s="46">
        <f>データ!$P$6</f>
        <v>97.51</v>
      </c>
      <c r="Q10" s="46"/>
      <c r="R10" s="46"/>
      <c r="S10" s="46"/>
      <c r="T10" s="46"/>
      <c r="U10" s="46"/>
      <c r="V10" s="46"/>
      <c r="W10" s="43">
        <f>データ!$Q$6</f>
        <v>3987</v>
      </c>
      <c r="X10" s="43"/>
      <c r="Y10" s="43"/>
      <c r="Z10" s="43"/>
      <c r="AA10" s="43"/>
      <c r="AB10" s="43"/>
      <c r="AC10" s="43"/>
      <c r="AD10" s="2"/>
      <c r="AE10" s="2"/>
      <c r="AF10" s="2"/>
      <c r="AG10" s="2"/>
      <c r="AH10" s="2"/>
      <c r="AI10" s="2"/>
      <c r="AJ10" s="2"/>
      <c r="AK10" s="2"/>
      <c r="AL10" s="43">
        <f>データ!$U$6</f>
        <v>120015</v>
      </c>
      <c r="AM10" s="43"/>
      <c r="AN10" s="43"/>
      <c r="AO10" s="43"/>
      <c r="AP10" s="43"/>
      <c r="AQ10" s="43"/>
      <c r="AR10" s="43"/>
      <c r="AS10" s="43"/>
      <c r="AT10" s="44">
        <f>データ!$V$6</f>
        <v>374.78</v>
      </c>
      <c r="AU10" s="45"/>
      <c r="AV10" s="45"/>
      <c r="AW10" s="45"/>
      <c r="AX10" s="45"/>
      <c r="AY10" s="45"/>
      <c r="AZ10" s="45"/>
      <c r="BA10" s="45"/>
      <c r="BB10" s="46">
        <f>データ!$W$6</f>
        <v>320.23</v>
      </c>
      <c r="BC10" s="46"/>
      <c r="BD10" s="46"/>
      <c r="BE10" s="46"/>
      <c r="BF10" s="46"/>
      <c r="BG10" s="46"/>
      <c r="BH10" s="46"/>
      <c r="BI10" s="46"/>
      <c r="BJ10" s="2"/>
      <c r="BK10" s="2"/>
      <c r="BL10" s="56" t="s">
        <v>34</v>
      </c>
      <c r="BM10" s="57"/>
      <c r="BN10" s="58" t="s">
        <v>35</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109</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110</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6</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9</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108</v>
      </c>
      <c r="BM66" s="78"/>
      <c r="BN66" s="78"/>
      <c r="BO66" s="78"/>
      <c r="BP66" s="78"/>
      <c r="BQ66" s="78"/>
      <c r="BR66" s="78"/>
      <c r="BS66" s="78"/>
      <c r="BT66" s="78"/>
      <c r="BU66" s="78"/>
      <c r="BV66" s="78"/>
      <c r="BW66" s="78"/>
      <c r="BX66" s="78"/>
      <c r="BY66" s="78"/>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8"/>
      <c r="BN67" s="78"/>
      <c r="BO67" s="78"/>
      <c r="BP67" s="78"/>
      <c r="BQ67" s="78"/>
      <c r="BR67" s="78"/>
      <c r="BS67" s="78"/>
      <c r="BT67" s="78"/>
      <c r="BU67" s="78"/>
      <c r="BV67" s="78"/>
      <c r="BW67" s="78"/>
      <c r="BX67" s="78"/>
      <c r="BY67" s="78"/>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8"/>
      <c r="BN68" s="78"/>
      <c r="BO68" s="78"/>
      <c r="BP68" s="78"/>
      <c r="BQ68" s="78"/>
      <c r="BR68" s="78"/>
      <c r="BS68" s="78"/>
      <c r="BT68" s="78"/>
      <c r="BU68" s="78"/>
      <c r="BV68" s="78"/>
      <c r="BW68" s="78"/>
      <c r="BX68" s="78"/>
      <c r="BY68" s="78"/>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8"/>
      <c r="BN69" s="78"/>
      <c r="BO69" s="78"/>
      <c r="BP69" s="78"/>
      <c r="BQ69" s="78"/>
      <c r="BR69" s="78"/>
      <c r="BS69" s="78"/>
      <c r="BT69" s="78"/>
      <c r="BU69" s="78"/>
      <c r="BV69" s="78"/>
      <c r="BW69" s="78"/>
      <c r="BX69" s="78"/>
      <c r="BY69" s="78"/>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8"/>
      <c r="BN70" s="78"/>
      <c r="BO70" s="78"/>
      <c r="BP70" s="78"/>
      <c r="BQ70" s="78"/>
      <c r="BR70" s="78"/>
      <c r="BS70" s="78"/>
      <c r="BT70" s="78"/>
      <c r="BU70" s="78"/>
      <c r="BV70" s="78"/>
      <c r="BW70" s="78"/>
      <c r="BX70" s="78"/>
      <c r="BY70" s="78"/>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8"/>
      <c r="BN71" s="78"/>
      <c r="BO71" s="78"/>
      <c r="BP71" s="78"/>
      <c r="BQ71" s="78"/>
      <c r="BR71" s="78"/>
      <c r="BS71" s="78"/>
      <c r="BT71" s="78"/>
      <c r="BU71" s="78"/>
      <c r="BV71" s="78"/>
      <c r="BW71" s="78"/>
      <c r="BX71" s="78"/>
      <c r="BY71" s="78"/>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8"/>
      <c r="BN72" s="78"/>
      <c r="BO72" s="78"/>
      <c r="BP72" s="78"/>
      <c r="BQ72" s="78"/>
      <c r="BR72" s="78"/>
      <c r="BS72" s="78"/>
      <c r="BT72" s="78"/>
      <c r="BU72" s="78"/>
      <c r="BV72" s="78"/>
      <c r="BW72" s="78"/>
      <c r="BX72" s="78"/>
      <c r="BY72" s="78"/>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8"/>
      <c r="BN73" s="78"/>
      <c r="BO73" s="78"/>
      <c r="BP73" s="78"/>
      <c r="BQ73" s="78"/>
      <c r="BR73" s="78"/>
      <c r="BS73" s="78"/>
      <c r="BT73" s="78"/>
      <c r="BU73" s="78"/>
      <c r="BV73" s="78"/>
      <c r="BW73" s="78"/>
      <c r="BX73" s="78"/>
      <c r="BY73" s="78"/>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8"/>
      <c r="BN74" s="78"/>
      <c r="BO74" s="78"/>
      <c r="BP74" s="78"/>
      <c r="BQ74" s="78"/>
      <c r="BR74" s="78"/>
      <c r="BS74" s="78"/>
      <c r="BT74" s="78"/>
      <c r="BU74" s="78"/>
      <c r="BV74" s="78"/>
      <c r="BW74" s="78"/>
      <c r="BX74" s="78"/>
      <c r="BY74" s="78"/>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8"/>
      <c r="BN75" s="78"/>
      <c r="BO75" s="78"/>
      <c r="BP75" s="78"/>
      <c r="BQ75" s="78"/>
      <c r="BR75" s="78"/>
      <c r="BS75" s="78"/>
      <c r="BT75" s="78"/>
      <c r="BU75" s="78"/>
      <c r="BV75" s="78"/>
      <c r="BW75" s="78"/>
      <c r="BX75" s="78"/>
      <c r="BY75" s="78"/>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8"/>
      <c r="BN76" s="78"/>
      <c r="BO76" s="78"/>
      <c r="BP76" s="78"/>
      <c r="BQ76" s="78"/>
      <c r="BR76" s="78"/>
      <c r="BS76" s="78"/>
      <c r="BT76" s="78"/>
      <c r="BU76" s="78"/>
      <c r="BV76" s="78"/>
      <c r="BW76" s="78"/>
      <c r="BX76" s="78"/>
      <c r="BY76" s="78"/>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8"/>
      <c r="BN77" s="78"/>
      <c r="BO77" s="78"/>
      <c r="BP77" s="78"/>
      <c r="BQ77" s="78"/>
      <c r="BR77" s="78"/>
      <c r="BS77" s="78"/>
      <c r="BT77" s="78"/>
      <c r="BU77" s="78"/>
      <c r="BV77" s="78"/>
      <c r="BW77" s="78"/>
      <c r="BX77" s="78"/>
      <c r="BY77" s="78"/>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8"/>
      <c r="BN78" s="78"/>
      <c r="BO78" s="78"/>
      <c r="BP78" s="78"/>
      <c r="BQ78" s="78"/>
      <c r="BR78" s="78"/>
      <c r="BS78" s="78"/>
      <c r="BT78" s="78"/>
      <c r="BU78" s="78"/>
      <c r="BV78" s="78"/>
      <c r="BW78" s="78"/>
      <c r="BX78" s="78"/>
      <c r="BY78" s="78"/>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8"/>
      <c r="BN79" s="78"/>
      <c r="BO79" s="78"/>
      <c r="BP79" s="78"/>
      <c r="BQ79" s="78"/>
      <c r="BR79" s="78"/>
      <c r="BS79" s="78"/>
      <c r="BT79" s="78"/>
      <c r="BU79" s="78"/>
      <c r="BV79" s="78"/>
      <c r="BW79" s="78"/>
      <c r="BX79" s="78"/>
      <c r="BY79" s="78"/>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8"/>
      <c r="BN80" s="78"/>
      <c r="BO80" s="78"/>
      <c r="BP80" s="78"/>
      <c r="BQ80" s="78"/>
      <c r="BR80" s="78"/>
      <c r="BS80" s="78"/>
      <c r="BT80" s="78"/>
      <c r="BU80" s="78"/>
      <c r="BV80" s="78"/>
      <c r="BW80" s="78"/>
      <c r="BX80" s="78"/>
      <c r="BY80" s="78"/>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8"/>
      <c r="BN81" s="78"/>
      <c r="BO81" s="78"/>
      <c r="BP81" s="78"/>
      <c r="BQ81" s="78"/>
      <c r="BR81" s="78"/>
      <c r="BS81" s="78"/>
      <c r="BT81" s="78"/>
      <c r="BU81" s="78"/>
      <c r="BV81" s="78"/>
      <c r="BW81" s="78"/>
      <c r="BX81" s="78"/>
      <c r="BY81" s="78"/>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42</v>
      </c>
      <c r="C84" s="6"/>
      <c r="D84" s="6"/>
      <c r="E84" s="6" t="s">
        <v>44</v>
      </c>
      <c r="F84" s="6" t="s">
        <v>46</v>
      </c>
      <c r="G84" s="6" t="s">
        <v>47</v>
      </c>
      <c r="H84" s="6" t="s">
        <v>40</v>
      </c>
      <c r="I84" s="6" t="s">
        <v>8</v>
      </c>
      <c r="J84" s="6" t="s">
        <v>27</v>
      </c>
      <c r="K84" s="6" t="s">
        <v>48</v>
      </c>
      <c r="L84" s="6" t="s">
        <v>50</v>
      </c>
      <c r="M84" s="6" t="s">
        <v>31</v>
      </c>
      <c r="N84" s="6" t="s">
        <v>52</v>
      </c>
      <c r="O84" s="6" t="s">
        <v>54</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sVM7b3zSm37dlPY7f5pnx3NZsliCjNYwX6lO9uTwowAnaDfjZc0D2XCmOTiiOY2ERK/1JvmKFLi9z439M0FAuQ==" saltValue="tPbtyEfvuSX1/LxZMu3FG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49</v>
      </c>
      <c r="C3" s="17" t="s">
        <v>57</v>
      </c>
      <c r="D3" s="17" t="s">
        <v>58</v>
      </c>
      <c r="E3" s="17" t="s">
        <v>2</v>
      </c>
      <c r="F3" s="17" t="s">
        <v>1</v>
      </c>
      <c r="G3" s="17" t="s">
        <v>23</v>
      </c>
      <c r="H3" s="84" t="s">
        <v>28</v>
      </c>
      <c r="I3" s="85"/>
      <c r="J3" s="85"/>
      <c r="K3" s="85"/>
      <c r="L3" s="85"/>
      <c r="M3" s="85"/>
      <c r="N3" s="85"/>
      <c r="O3" s="85"/>
      <c r="P3" s="85"/>
      <c r="Q3" s="85"/>
      <c r="R3" s="85"/>
      <c r="S3" s="85"/>
      <c r="T3" s="85"/>
      <c r="U3" s="85"/>
      <c r="V3" s="85"/>
      <c r="W3" s="86"/>
      <c r="X3" s="82"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59</v>
      </c>
      <c r="B4" s="18"/>
      <c r="C4" s="18"/>
      <c r="D4" s="18"/>
      <c r="E4" s="18"/>
      <c r="F4" s="18"/>
      <c r="G4" s="18"/>
      <c r="H4" s="87"/>
      <c r="I4" s="88"/>
      <c r="J4" s="88"/>
      <c r="K4" s="88"/>
      <c r="L4" s="88"/>
      <c r="M4" s="88"/>
      <c r="N4" s="88"/>
      <c r="O4" s="88"/>
      <c r="P4" s="88"/>
      <c r="Q4" s="88"/>
      <c r="R4" s="88"/>
      <c r="S4" s="88"/>
      <c r="T4" s="88"/>
      <c r="U4" s="88"/>
      <c r="V4" s="88"/>
      <c r="W4" s="89"/>
      <c r="X4" s="83" t="s">
        <v>51</v>
      </c>
      <c r="Y4" s="83"/>
      <c r="Z4" s="83"/>
      <c r="AA4" s="83"/>
      <c r="AB4" s="83"/>
      <c r="AC4" s="83"/>
      <c r="AD4" s="83"/>
      <c r="AE4" s="83"/>
      <c r="AF4" s="83"/>
      <c r="AG4" s="83"/>
      <c r="AH4" s="83"/>
      <c r="AI4" s="83" t="s">
        <v>43</v>
      </c>
      <c r="AJ4" s="83"/>
      <c r="AK4" s="83"/>
      <c r="AL4" s="83"/>
      <c r="AM4" s="83"/>
      <c r="AN4" s="83"/>
      <c r="AO4" s="83"/>
      <c r="AP4" s="83"/>
      <c r="AQ4" s="83"/>
      <c r="AR4" s="83"/>
      <c r="AS4" s="83"/>
      <c r="AT4" s="83" t="s">
        <v>37</v>
      </c>
      <c r="AU4" s="83"/>
      <c r="AV4" s="83"/>
      <c r="AW4" s="83"/>
      <c r="AX4" s="83"/>
      <c r="AY4" s="83"/>
      <c r="AZ4" s="83"/>
      <c r="BA4" s="83"/>
      <c r="BB4" s="83"/>
      <c r="BC4" s="83"/>
      <c r="BD4" s="83"/>
      <c r="BE4" s="83" t="s">
        <v>61</v>
      </c>
      <c r="BF4" s="83"/>
      <c r="BG4" s="83"/>
      <c r="BH4" s="83"/>
      <c r="BI4" s="83"/>
      <c r="BJ4" s="83"/>
      <c r="BK4" s="83"/>
      <c r="BL4" s="83"/>
      <c r="BM4" s="83"/>
      <c r="BN4" s="83"/>
      <c r="BO4" s="83"/>
      <c r="BP4" s="83" t="s">
        <v>33</v>
      </c>
      <c r="BQ4" s="83"/>
      <c r="BR4" s="83"/>
      <c r="BS4" s="83"/>
      <c r="BT4" s="83"/>
      <c r="BU4" s="83"/>
      <c r="BV4" s="83"/>
      <c r="BW4" s="83"/>
      <c r="BX4" s="83"/>
      <c r="BY4" s="83"/>
      <c r="BZ4" s="83"/>
      <c r="CA4" s="83" t="s">
        <v>62</v>
      </c>
      <c r="CB4" s="83"/>
      <c r="CC4" s="83"/>
      <c r="CD4" s="83"/>
      <c r="CE4" s="83"/>
      <c r="CF4" s="83"/>
      <c r="CG4" s="83"/>
      <c r="CH4" s="83"/>
      <c r="CI4" s="83"/>
      <c r="CJ4" s="83"/>
      <c r="CK4" s="83"/>
      <c r="CL4" s="83" t="s">
        <v>63</v>
      </c>
      <c r="CM4" s="83"/>
      <c r="CN4" s="83"/>
      <c r="CO4" s="83"/>
      <c r="CP4" s="83"/>
      <c r="CQ4" s="83"/>
      <c r="CR4" s="83"/>
      <c r="CS4" s="83"/>
      <c r="CT4" s="83"/>
      <c r="CU4" s="83"/>
      <c r="CV4" s="83"/>
      <c r="CW4" s="83" t="s">
        <v>65</v>
      </c>
      <c r="CX4" s="83"/>
      <c r="CY4" s="83"/>
      <c r="CZ4" s="83"/>
      <c r="DA4" s="83"/>
      <c r="DB4" s="83"/>
      <c r="DC4" s="83"/>
      <c r="DD4" s="83"/>
      <c r="DE4" s="83"/>
      <c r="DF4" s="83"/>
      <c r="DG4" s="83"/>
      <c r="DH4" s="83" t="s">
        <v>66</v>
      </c>
      <c r="DI4" s="83"/>
      <c r="DJ4" s="83"/>
      <c r="DK4" s="83"/>
      <c r="DL4" s="83"/>
      <c r="DM4" s="83"/>
      <c r="DN4" s="83"/>
      <c r="DO4" s="83"/>
      <c r="DP4" s="83"/>
      <c r="DQ4" s="83"/>
      <c r="DR4" s="83"/>
      <c r="DS4" s="83" t="s">
        <v>60</v>
      </c>
      <c r="DT4" s="83"/>
      <c r="DU4" s="83"/>
      <c r="DV4" s="83"/>
      <c r="DW4" s="83"/>
      <c r="DX4" s="83"/>
      <c r="DY4" s="83"/>
      <c r="DZ4" s="83"/>
      <c r="EA4" s="83"/>
      <c r="EB4" s="83"/>
      <c r="EC4" s="83"/>
      <c r="ED4" s="83" t="s">
        <v>67</v>
      </c>
      <c r="EE4" s="83"/>
      <c r="EF4" s="83"/>
      <c r="EG4" s="83"/>
      <c r="EH4" s="83"/>
      <c r="EI4" s="83"/>
      <c r="EJ4" s="83"/>
      <c r="EK4" s="83"/>
      <c r="EL4" s="83"/>
      <c r="EM4" s="83"/>
      <c r="EN4" s="83"/>
    </row>
    <row r="5" spans="1:144" x14ac:dyDescent="0.15">
      <c r="A5" s="15" t="s">
        <v>26</v>
      </c>
      <c r="B5" s="19"/>
      <c r="C5" s="19"/>
      <c r="D5" s="19"/>
      <c r="E5" s="19"/>
      <c r="F5" s="19"/>
      <c r="G5" s="19"/>
      <c r="H5" s="24" t="s">
        <v>56</v>
      </c>
      <c r="I5" s="24" t="s">
        <v>68</v>
      </c>
      <c r="J5" s="24" t="s">
        <v>69</v>
      </c>
      <c r="K5" s="24" t="s">
        <v>70</v>
      </c>
      <c r="L5" s="24" t="s">
        <v>71</v>
      </c>
      <c r="M5" s="24" t="s">
        <v>3</v>
      </c>
      <c r="N5" s="24" t="s">
        <v>72</v>
      </c>
      <c r="O5" s="24" t="s">
        <v>73</v>
      </c>
      <c r="P5" s="24" t="s">
        <v>74</v>
      </c>
      <c r="Q5" s="24" t="s">
        <v>75</v>
      </c>
      <c r="R5" s="24" t="s">
        <v>76</v>
      </c>
      <c r="S5" s="24" t="s">
        <v>77</v>
      </c>
      <c r="T5" s="24" t="s">
        <v>64</v>
      </c>
      <c r="U5" s="24" t="s">
        <v>78</v>
      </c>
      <c r="V5" s="24" t="s">
        <v>79</v>
      </c>
      <c r="W5" s="24" t="s">
        <v>80</v>
      </c>
      <c r="X5" s="24" t="s">
        <v>81</v>
      </c>
      <c r="Y5" s="24" t="s">
        <v>82</v>
      </c>
      <c r="Z5" s="24" t="s">
        <v>83</v>
      </c>
      <c r="AA5" s="24" t="s">
        <v>84</v>
      </c>
      <c r="AB5" s="24" t="s">
        <v>85</v>
      </c>
      <c r="AC5" s="24" t="s">
        <v>87</v>
      </c>
      <c r="AD5" s="24" t="s">
        <v>88</v>
      </c>
      <c r="AE5" s="24" t="s">
        <v>89</v>
      </c>
      <c r="AF5" s="24" t="s">
        <v>90</v>
      </c>
      <c r="AG5" s="24" t="s">
        <v>91</v>
      </c>
      <c r="AH5" s="24" t="s">
        <v>42</v>
      </c>
      <c r="AI5" s="24" t="s">
        <v>81</v>
      </c>
      <c r="AJ5" s="24" t="s">
        <v>82</v>
      </c>
      <c r="AK5" s="24" t="s">
        <v>83</v>
      </c>
      <c r="AL5" s="24" t="s">
        <v>84</v>
      </c>
      <c r="AM5" s="24" t="s">
        <v>85</v>
      </c>
      <c r="AN5" s="24" t="s">
        <v>87</v>
      </c>
      <c r="AO5" s="24" t="s">
        <v>88</v>
      </c>
      <c r="AP5" s="24" t="s">
        <v>89</v>
      </c>
      <c r="AQ5" s="24" t="s">
        <v>90</v>
      </c>
      <c r="AR5" s="24" t="s">
        <v>91</v>
      </c>
      <c r="AS5" s="24" t="s">
        <v>86</v>
      </c>
      <c r="AT5" s="24" t="s">
        <v>81</v>
      </c>
      <c r="AU5" s="24" t="s">
        <v>82</v>
      </c>
      <c r="AV5" s="24" t="s">
        <v>83</v>
      </c>
      <c r="AW5" s="24" t="s">
        <v>84</v>
      </c>
      <c r="AX5" s="24" t="s">
        <v>85</v>
      </c>
      <c r="AY5" s="24" t="s">
        <v>87</v>
      </c>
      <c r="AZ5" s="24" t="s">
        <v>88</v>
      </c>
      <c r="BA5" s="24" t="s">
        <v>89</v>
      </c>
      <c r="BB5" s="24" t="s">
        <v>90</v>
      </c>
      <c r="BC5" s="24" t="s">
        <v>91</v>
      </c>
      <c r="BD5" s="24" t="s">
        <v>86</v>
      </c>
      <c r="BE5" s="24" t="s">
        <v>81</v>
      </c>
      <c r="BF5" s="24" t="s">
        <v>82</v>
      </c>
      <c r="BG5" s="24" t="s">
        <v>83</v>
      </c>
      <c r="BH5" s="24" t="s">
        <v>84</v>
      </c>
      <c r="BI5" s="24" t="s">
        <v>85</v>
      </c>
      <c r="BJ5" s="24" t="s">
        <v>87</v>
      </c>
      <c r="BK5" s="24" t="s">
        <v>88</v>
      </c>
      <c r="BL5" s="24" t="s">
        <v>89</v>
      </c>
      <c r="BM5" s="24" t="s">
        <v>90</v>
      </c>
      <c r="BN5" s="24" t="s">
        <v>91</v>
      </c>
      <c r="BO5" s="24" t="s">
        <v>86</v>
      </c>
      <c r="BP5" s="24" t="s">
        <v>81</v>
      </c>
      <c r="BQ5" s="24" t="s">
        <v>82</v>
      </c>
      <c r="BR5" s="24" t="s">
        <v>83</v>
      </c>
      <c r="BS5" s="24" t="s">
        <v>84</v>
      </c>
      <c r="BT5" s="24" t="s">
        <v>85</v>
      </c>
      <c r="BU5" s="24" t="s">
        <v>87</v>
      </c>
      <c r="BV5" s="24" t="s">
        <v>88</v>
      </c>
      <c r="BW5" s="24" t="s">
        <v>89</v>
      </c>
      <c r="BX5" s="24" t="s">
        <v>90</v>
      </c>
      <c r="BY5" s="24" t="s">
        <v>91</v>
      </c>
      <c r="BZ5" s="24" t="s">
        <v>86</v>
      </c>
      <c r="CA5" s="24" t="s">
        <v>81</v>
      </c>
      <c r="CB5" s="24" t="s">
        <v>82</v>
      </c>
      <c r="CC5" s="24" t="s">
        <v>83</v>
      </c>
      <c r="CD5" s="24" t="s">
        <v>84</v>
      </c>
      <c r="CE5" s="24" t="s">
        <v>85</v>
      </c>
      <c r="CF5" s="24" t="s">
        <v>87</v>
      </c>
      <c r="CG5" s="24" t="s">
        <v>88</v>
      </c>
      <c r="CH5" s="24" t="s">
        <v>89</v>
      </c>
      <c r="CI5" s="24" t="s">
        <v>90</v>
      </c>
      <c r="CJ5" s="24" t="s">
        <v>91</v>
      </c>
      <c r="CK5" s="24" t="s">
        <v>86</v>
      </c>
      <c r="CL5" s="24" t="s">
        <v>81</v>
      </c>
      <c r="CM5" s="24" t="s">
        <v>82</v>
      </c>
      <c r="CN5" s="24" t="s">
        <v>83</v>
      </c>
      <c r="CO5" s="24" t="s">
        <v>84</v>
      </c>
      <c r="CP5" s="24" t="s">
        <v>85</v>
      </c>
      <c r="CQ5" s="24" t="s">
        <v>87</v>
      </c>
      <c r="CR5" s="24" t="s">
        <v>88</v>
      </c>
      <c r="CS5" s="24" t="s">
        <v>89</v>
      </c>
      <c r="CT5" s="24" t="s">
        <v>90</v>
      </c>
      <c r="CU5" s="24" t="s">
        <v>91</v>
      </c>
      <c r="CV5" s="24" t="s">
        <v>86</v>
      </c>
      <c r="CW5" s="24" t="s">
        <v>81</v>
      </c>
      <c r="CX5" s="24" t="s">
        <v>82</v>
      </c>
      <c r="CY5" s="24" t="s">
        <v>83</v>
      </c>
      <c r="CZ5" s="24" t="s">
        <v>84</v>
      </c>
      <c r="DA5" s="24" t="s">
        <v>85</v>
      </c>
      <c r="DB5" s="24" t="s">
        <v>87</v>
      </c>
      <c r="DC5" s="24" t="s">
        <v>88</v>
      </c>
      <c r="DD5" s="24" t="s">
        <v>89</v>
      </c>
      <c r="DE5" s="24" t="s">
        <v>90</v>
      </c>
      <c r="DF5" s="24" t="s">
        <v>91</v>
      </c>
      <c r="DG5" s="24" t="s">
        <v>86</v>
      </c>
      <c r="DH5" s="24" t="s">
        <v>81</v>
      </c>
      <c r="DI5" s="24" t="s">
        <v>82</v>
      </c>
      <c r="DJ5" s="24" t="s">
        <v>83</v>
      </c>
      <c r="DK5" s="24" t="s">
        <v>84</v>
      </c>
      <c r="DL5" s="24" t="s">
        <v>85</v>
      </c>
      <c r="DM5" s="24" t="s">
        <v>87</v>
      </c>
      <c r="DN5" s="24" t="s">
        <v>88</v>
      </c>
      <c r="DO5" s="24" t="s">
        <v>89</v>
      </c>
      <c r="DP5" s="24" t="s">
        <v>90</v>
      </c>
      <c r="DQ5" s="24" t="s">
        <v>91</v>
      </c>
      <c r="DR5" s="24" t="s">
        <v>86</v>
      </c>
      <c r="DS5" s="24" t="s">
        <v>81</v>
      </c>
      <c r="DT5" s="24" t="s">
        <v>82</v>
      </c>
      <c r="DU5" s="24" t="s">
        <v>83</v>
      </c>
      <c r="DV5" s="24" t="s">
        <v>84</v>
      </c>
      <c r="DW5" s="24" t="s">
        <v>85</v>
      </c>
      <c r="DX5" s="24" t="s">
        <v>87</v>
      </c>
      <c r="DY5" s="24" t="s">
        <v>88</v>
      </c>
      <c r="DZ5" s="24" t="s">
        <v>89</v>
      </c>
      <c r="EA5" s="24" t="s">
        <v>90</v>
      </c>
      <c r="EB5" s="24" t="s">
        <v>91</v>
      </c>
      <c r="EC5" s="24" t="s">
        <v>86</v>
      </c>
      <c r="ED5" s="24" t="s">
        <v>81</v>
      </c>
      <c r="EE5" s="24" t="s">
        <v>82</v>
      </c>
      <c r="EF5" s="24" t="s">
        <v>83</v>
      </c>
      <c r="EG5" s="24" t="s">
        <v>84</v>
      </c>
      <c r="EH5" s="24" t="s">
        <v>85</v>
      </c>
      <c r="EI5" s="24" t="s">
        <v>87</v>
      </c>
      <c r="EJ5" s="24" t="s">
        <v>88</v>
      </c>
      <c r="EK5" s="24" t="s">
        <v>89</v>
      </c>
      <c r="EL5" s="24" t="s">
        <v>90</v>
      </c>
      <c r="EM5" s="24" t="s">
        <v>91</v>
      </c>
      <c r="EN5" s="24" t="s">
        <v>86</v>
      </c>
    </row>
    <row r="6" spans="1:144" s="14" customFormat="1" x14ac:dyDescent="0.15">
      <c r="A6" s="15" t="s">
        <v>92</v>
      </c>
      <c r="B6" s="20">
        <f t="shared" ref="B6:W6" si="1">B7</f>
        <v>2023</v>
      </c>
      <c r="C6" s="20">
        <f t="shared" si="1"/>
        <v>42153</v>
      </c>
      <c r="D6" s="20">
        <f t="shared" si="1"/>
        <v>46</v>
      </c>
      <c r="E6" s="20">
        <f t="shared" si="1"/>
        <v>1</v>
      </c>
      <c r="F6" s="20">
        <f t="shared" si="1"/>
        <v>0</v>
      </c>
      <c r="G6" s="20">
        <f t="shared" si="1"/>
        <v>1</v>
      </c>
      <c r="H6" s="20" t="str">
        <f t="shared" si="1"/>
        <v>宮城県　大崎市</v>
      </c>
      <c r="I6" s="20" t="str">
        <f t="shared" si="1"/>
        <v>法適用</v>
      </c>
      <c r="J6" s="20" t="str">
        <f t="shared" si="1"/>
        <v>水道事業</v>
      </c>
      <c r="K6" s="20" t="str">
        <f t="shared" si="1"/>
        <v>末端給水事業</v>
      </c>
      <c r="L6" s="20" t="str">
        <f t="shared" si="1"/>
        <v>A3</v>
      </c>
      <c r="M6" s="20" t="str">
        <f t="shared" si="1"/>
        <v>非設置</v>
      </c>
      <c r="N6" s="25" t="str">
        <f t="shared" si="1"/>
        <v>-</v>
      </c>
      <c r="O6" s="25">
        <f t="shared" si="1"/>
        <v>63.7</v>
      </c>
      <c r="P6" s="25">
        <f t="shared" si="1"/>
        <v>97.51</v>
      </c>
      <c r="Q6" s="25">
        <f t="shared" si="1"/>
        <v>3987</v>
      </c>
      <c r="R6" s="25">
        <f t="shared" si="1"/>
        <v>123776</v>
      </c>
      <c r="S6" s="25">
        <f t="shared" si="1"/>
        <v>796.81</v>
      </c>
      <c r="T6" s="25">
        <f t="shared" si="1"/>
        <v>155.34</v>
      </c>
      <c r="U6" s="25">
        <f t="shared" si="1"/>
        <v>120015</v>
      </c>
      <c r="V6" s="25">
        <f t="shared" si="1"/>
        <v>374.78</v>
      </c>
      <c r="W6" s="25">
        <f t="shared" si="1"/>
        <v>320.23</v>
      </c>
      <c r="X6" s="27">
        <f t="shared" ref="X6:AG6" si="2">IF(X7="",NA(),X7)</f>
        <v>106.57</v>
      </c>
      <c r="Y6" s="27">
        <f t="shared" si="2"/>
        <v>109.55</v>
      </c>
      <c r="Z6" s="27">
        <f t="shared" si="2"/>
        <v>104.76</v>
      </c>
      <c r="AA6" s="27">
        <f t="shared" si="2"/>
        <v>101.49</v>
      </c>
      <c r="AB6" s="27">
        <f t="shared" si="2"/>
        <v>101.47</v>
      </c>
      <c r="AC6" s="27">
        <f t="shared" si="2"/>
        <v>112.82</v>
      </c>
      <c r="AD6" s="27">
        <f t="shared" si="2"/>
        <v>111.21</v>
      </c>
      <c r="AE6" s="27">
        <f t="shared" si="2"/>
        <v>111.89</v>
      </c>
      <c r="AF6" s="27">
        <f t="shared" si="2"/>
        <v>109.99</v>
      </c>
      <c r="AG6" s="27">
        <f t="shared" si="2"/>
        <v>110.2</v>
      </c>
      <c r="AH6" s="25" t="str">
        <f>IF(AH7="","",IF(AH7="-","【-】","【"&amp;SUBSTITUTE(TEXT(AH7,"#,##0.00"),"-","△")&amp;"】"))</f>
        <v>【108.24】</v>
      </c>
      <c r="AI6" s="25">
        <f t="shared" ref="AI6:AR6" si="3">IF(AI7="",NA(),AI7)</f>
        <v>0</v>
      </c>
      <c r="AJ6" s="25">
        <f t="shared" si="3"/>
        <v>0</v>
      </c>
      <c r="AK6" s="25">
        <f t="shared" si="3"/>
        <v>0</v>
      </c>
      <c r="AL6" s="25">
        <f t="shared" si="3"/>
        <v>0</v>
      </c>
      <c r="AM6" s="25">
        <f t="shared" si="3"/>
        <v>0</v>
      </c>
      <c r="AN6" s="25">
        <f t="shared" si="3"/>
        <v>0</v>
      </c>
      <c r="AO6" s="25">
        <f t="shared" si="3"/>
        <v>0</v>
      </c>
      <c r="AP6" s="27">
        <f t="shared" si="3"/>
        <v>0.45</v>
      </c>
      <c r="AQ6" s="25">
        <f t="shared" si="3"/>
        <v>0</v>
      </c>
      <c r="AR6" s="27">
        <f t="shared" si="3"/>
        <v>0.05</v>
      </c>
      <c r="AS6" s="25" t="str">
        <f>IF(AS7="","",IF(AS7="-","【-】","【"&amp;SUBSTITUTE(TEXT(AS7,"#,##0.00"),"-","△")&amp;"】"))</f>
        <v>【1.50】</v>
      </c>
      <c r="AT6" s="27">
        <f t="shared" ref="AT6:BC6" si="4">IF(AT7="",NA(),AT7)</f>
        <v>534.4</v>
      </c>
      <c r="AU6" s="27">
        <f t="shared" si="4"/>
        <v>501.97</v>
      </c>
      <c r="AV6" s="27">
        <f t="shared" si="4"/>
        <v>515.13</v>
      </c>
      <c r="AW6" s="27">
        <f t="shared" si="4"/>
        <v>501.56</v>
      </c>
      <c r="AX6" s="27">
        <f t="shared" si="4"/>
        <v>563.05999999999995</v>
      </c>
      <c r="AY6" s="27">
        <f t="shared" si="4"/>
        <v>358.91</v>
      </c>
      <c r="AZ6" s="27">
        <f t="shared" si="4"/>
        <v>360.96</v>
      </c>
      <c r="BA6" s="27">
        <f t="shared" si="4"/>
        <v>351.29</v>
      </c>
      <c r="BB6" s="27">
        <f t="shared" si="4"/>
        <v>364.24</v>
      </c>
      <c r="BC6" s="27">
        <f t="shared" si="4"/>
        <v>369.82</v>
      </c>
      <c r="BD6" s="25" t="str">
        <f>IF(BD7="","",IF(BD7="-","【-】","【"&amp;SUBSTITUTE(TEXT(BD7,"#,##0.00"),"-","△")&amp;"】"))</f>
        <v>【243.36】</v>
      </c>
      <c r="BE6" s="27">
        <f t="shared" ref="BE6:BN6" si="5">IF(BE7="",NA(),BE7)</f>
        <v>313.01</v>
      </c>
      <c r="BF6" s="27">
        <f t="shared" si="5"/>
        <v>318.10000000000002</v>
      </c>
      <c r="BG6" s="27">
        <f t="shared" si="5"/>
        <v>311.02</v>
      </c>
      <c r="BH6" s="27">
        <f t="shared" si="5"/>
        <v>310.61</v>
      </c>
      <c r="BI6" s="27">
        <f t="shared" si="5"/>
        <v>313.43</v>
      </c>
      <c r="BJ6" s="27">
        <f t="shared" si="5"/>
        <v>247.27</v>
      </c>
      <c r="BK6" s="27">
        <f t="shared" si="5"/>
        <v>239.18</v>
      </c>
      <c r="BL6" s="27">
        <f t="shared" si="5"/>
        <v>236.29</v>
      </c>
      <c r="BM6" s="27">
        <f t="shared" si="5"/>
        <v>238.77</v>
      </c>
      <c r="BN6" s="27">
        <f t="shared" si="5"/>
        <v>218.57</v>
      </c>
      <c r="BO6" s="25" t="str">
        <f>IF(BO7="","",IF(BO7="-","【-】","【"&amp;SUBSTITUTE(TEXT(BO7,"#,##0.00"),"-","△")&amp;"】"))</f>
        <v>【265.93】</v>
      </c>
      <c r="BP6" s="27">
        <f t="shared" ref="BP6:BY6" si="6">IF(BP7="",NA(),BP7)</f>
        <v>98.95</v>
      </c>
      <c r="BQ6" s="27">
        <f t="shared" si="6"/>
        <v>101.37</v>
      </c>
      <c r="BR6" s="27">
        <f t="shared" si="6"/>
        <v>98.97</v>
      </c>
      <c r="BS6" s="27">
        <f t="shared" si="6"/>
        <v>95.65</v>
      </c>
      <c r="BT6" s="27">
        <f t="shared" si="6"/>
        <v>95.44</v>
      </c>
      <c r="BU6" s="27">
        <f t="shared" si="6"/>
        <v>105.34</v>
      </c>
      <c r="BV6" s="27">
        <f t="shared" si="6"/>
        <v>101.89</v>
      </c>
      <c r="BW6" s="27">
        <f t="shared" si="6"/>
        <v>104.33</v>
      </c>
      <c r="BX6" s="27">
        <f t="shared" si="6"/>
        <v>98.85</v>
      </c>
      <c r="BY6" s="27">
        <f t="shared" si="6"/>
        <v>101.78</v>
      </c>
      <c r="BZ6" s="25" t="str">
        <f>IF(BZ7="","",IF(BZ7="-","【-】","【"&amp;SUBSTITUTE(TEXT(BZ7,"#,##0.00"),"-","△")&amp;"】"))</f>
        <v>【97.82】</v>
      </c>
      <c r="CA6" s="27">
        <f t="shared" ref="CA6:CJ6" si="7">IF(CA7="",NA(),CA7)</f>
        <v>266.2</v>
      </c>
      <c r="CB6" s="27">
        <f t="shared" si="7"/>
        <v>254.31</v>
      </c>
      <c r="CC6" s="27">
        <f t="shared" si="7"/>
        <v>266.70999999999998</v>
      </c>
      <c r="CD6" s="27">
        <f t="shared" si="7"/>
        <v>276.95999999999998</v>
      </c>
      <c r="CE6" s="27">
        <f t="shared" si="7"/>
        <v>279.14</v>
      </c>
      <c r="CF6" s="27">
        <f t="shared" si="7"/>
        <v>159.6</v>
      </c>
      <c r="CG6" s="27">
        <f t="shared" si="7"/>
        <v>156.32</v>
      </c>
      <c r="CH6" s="27">
        <f t="shared" si="7"/>
        <v>157.4</v>
      </c>
      <c r="CI6" s="27">
        <f t="shared" si="7"/>
        <v>162.61000000000001</v>
      </c>
      <c r="CJ6" s="27">
        <f t="shared" si="7"/>
        <v>163.94</v>
      </c>
      <c r="CK6" s="25" t="str">
        <f>IF(CK7="","",IF(CK7="-","【-】","【"&amp;SUBSTITUTE(TEXT(CK7,"#,##0.00"),"-","△")&amp;"】"))</f>
        <v>【177.56】</v>
      </c>
      <c r="CL6" s="27">
        <f t="shared" ref="CL6:CU6" si="8">IF(CL7="",NA(),CL7)</f>
        <v>58.02</v>
      </c>
      <c r="CM6" s="27">
        <f t="shared" si="8"/>
        <v>58.95</v>
      </c>
      <c r="CN6" s="27">
        <f t="shared" si="8"/>
        <v>59.67</v>
      </c>
      <c r="CO6" s="27">
        <f t="shared" si="8"/>
        <v>59.21</v>
      </c>
      <c r="CP6" s="27">
        <f t="shared" si="8"/>
        <v>58.34</v>
      </c>
      <c r="CQ6" s="27">
        <f t="shared" si="8"/>
        <v>62.05</v>
      </c>
      <c r="CR6" s="27">
        <f t="shared" si="8"/>
        <v>63.23</v>
      </c>
      <c r="CS6" s="27">
        <f t="shared" si="8"/>
        <v>62.59</v>
      </c>
      <c r="CT6" s="27">
        <f t="shared" si="8"/>
        <v>61.81</v>
      </c>
      <c r="CU6" s="27">
        <f t="shared" si="8"/>
        <v>62.35</v>
      </c>
      <c r="CV6" s="25" t="str">
        <f>IF(CV7="","",IF(CV7="-","【-】","【"&amp;SUBSTITUTE(TEXT(CV7,"#,##0.00"),"-","△")&amp;"】"))</f>
        <v>【59.81】</v>
      </c>
      <c r="CW6" s="27">
        <f t="shared" ref="CW6:DF6" si="9">IF(CW7="",NA(),CW7)</f>
        <v>84.63</v>
      </c>
      <c r="CX6" s="27">
        <f t="shared" si="9"/>
        <v>83.8</v>
      </c>
      <c r="CY6" s="27">
        <f t="shared" si="9"/>
        <v>82.6</v>
      </c>
      <c r="CZ6" s="27">
        <f t="shared" si="9"/>
        <v>81.59</v>
      </c>
      <c r="DA6" s="27">
        <f t="shared" si="9"/>
        <v>81.510000000000005</v>
      </c>
      <c r="DB6" s="27">
        <f t="shared" si="9"/>
        <v>89.11</v>
      </c>
      <c r="DC6" s="27">
        <f t="shared" si="9"/>
        <v>89.35</v>
      </c>
      <c r="DD6" s="27">
        <f t="shared" si="9"/>
        <v>89.7</v>
      </c>
      <c r="DE6" s="27">
        <f t="shared" si="9"/>
        <v>89.24</v>
      </c>
      <c r="DF6" s="27">
        <f t="shared" si="9"/>
        <v>88.71</v>
      </c>
      <c r="DG6" s="25" t="str">
        <f>IF(DG7="","",IF(DG7="-","【-】","【"&amp;SUBSTITUTE(TEXT(DG7,"#,##0.00"),"-","△")&amp;"】"))</f>
        <v>【89.42】</v>
      </c>
      <c r="DH6" s="27">
        <f t="shared" ref="DH6:DQ6" si="10">IF(DH7="",NA(),DH7)</f>
        <v>51.06</v>
      </c>
      <c r="DI6" s="27">
        <f t="shared" si="10"/>
        <v>52.24</v>
      </c>
      <c r="DJ6" s="27">
        <f t="shared" si="10"/>
        <v>53.32</v>
      </c>
      <c r="DK6" s="27">
        <f t="shared" si="10"/>
        <v>54.21</v>
      </c>
      <c r="DL6" s="27">
        <f t="shared" si="10"/>
        <v>55.12</v>
      </c>
      <c r="DM6" s="27">
        <f t="shared" si="10"/>
        <v>48.69</v>
      </c>
      <c r="DN6" s="27">
        <f t="shared" si="10"/>
        <v>49.62</v>
      </c>
      <c r="DO6" s="27">
        <f t="shared" si="10"/>
        <v>50.5</v>
      </c>
      <c r="DP6" s="27">
        <f t="shared" si="10"/>
        <v>51.28</v>
      </c>
      <c r="DQ6" s="27">
        <f t="shared" si="10"/>
        <v>51.95</v>
      </c>
      <c r="DR6" s="25" t="str">
        <f>IF(DR7="","",IF(DR7="-","【-】","【"&amp;SUBSTITUTE(TEXT(DR7,"#,##0.00"),"-","△")&amp;"】"))</f>
        <v>【52.02】</v>
      </c>
      <c r="DS6" s="27">
        <f t="shared" ref="DS6:EB6" si="11">IF(DS7="",NA(),DS7)</f>
        <v>18.059999999999999</v>
      </c>
      <c r="DT6" s="27">
        <f t="shared" si="11"/>
        <v>20.77</v>
      </c>
      <c r="DU6" s="27">
        <f t="shared" si="11"/>
        <v>23.62</v>
      </c>
      <c r="DV6" s="27">
        <f t="shared" si="11"/>
        <v>24.52</v>
      </c>
      <c r="DW6" s="27">
        <f t="shared" si="11"/>
        <v>25.09</v>
      </c>
      <c r="DX6" s="27">
        <f t="shared" si="11"/>
        <v>18.260000000000002</v>
      </c>
      <c r="DY6" s="27">
        <f t="shared" si="11"/>
        <v>19.510000000000002</v>
      </c>
      <c r="DZ6" s="27">
        <f t="shared" si="11"/>
        <v>21.19</v>
      </c>
      <c r="EA6" s="27">
        <f t="shared" si="11"/>
        <v>22.64</v>
      </c>
      <c r="EB6" s="27">
        <f t="shared" si="11"/>
        <v>24.49</v>
      </c>
      <c r="EC6" s="25" t="str">
        <f>IF(EC7="","",IF(EC7="-","【-】","【"&amp;SUBSTITUTE(TEXT(EC7,"#,##0.00"),"-","△")&amp;"】"))</f>
        <v>【25.37】</v>
      </c>
      <c r="ED6" s="27">
        <f t="shared" ref="ED6:EM6" si="12">IF(ED7="",NA(),ED7)</f>
        <v>0.12</v>
      </c>
      <c r="EE6" s="27">
        <f t="shared" si="12"/>
        <v>0.2</v>
      </c>
      <c r="EF6" s="27">
        <f t="shared" si="12"/>
        <v>0.56000000000000005</v>
      </c>
      <c r="EG6" s="27">
        <f t="shared" si="12"/>
        <v>0.97</v>
      </c>
      <c r="EH6" s="27">
        <f t="shared" si="12"/>
        <v>0.79</v>
      </c>
      <c r="EI6" s="27">
        <f t="shared" si="12"/>
        <v>0.66</v>
      </c>
      <c r="EJ6" s="27">
        <f t="shared" si="12"/>
        <v>0.67</v>
      </c>
      <c r="EK6" s="27">
        <f t="shared" si="12"/>
        <v>0.62</v>
      </c>
      <c r="EL6" s="27">
        <f t="shared" si="12"/>
        <v>0.6</v>
      </c>
      <c r="EM6" s="27">
        <f t="shared" si="12"/>
        <v>0.57999999999999996</v>
      </c>
      <c r="EN6" s="25" t="str">
        <f>IF(EN7="","",IF(EN7="-","【-】","【"&amp;SUBSTITUTE(TEXT(EN7,"#,##0.00"),"-","△")&amp;"】"))</f>
        <v>【0.62】</v>
      </c>
    </row>
    <row r="7" spans="1:144" s="14" customFormat="1" x14ac:dyDescent="0.15">
      <c r="A7" s="15"/>
      <c r="B7" s="21">
        <v>2023</v>
      </c>
      <c r="C7" s="21">
        <v>42153</v>
      </c>
      <c r="D7" s="21">
        <v>46</v>
      </c>
      <c r="E7" s="21">
        <v>1</v>
      </c>
      <c r="F7" s="21">
        <v>0</v>
      </c>
      <c r="G7" s="21">
        <v>1</v>
      </c>
      <c r="H7" s="21" t="s">
        <v>93</v>
      </c>
      <c r="I7" s="21" t="s">
        <v>94</v>
      </c>
      <c r="J7" s="21" t="s">
        <v>95</v>
      </c>
      <c r="K7" s="21" t="s">
        <v>96</v>
      </c>
      <c r="L7" s="21" t="s">
        <v>97</v>
      </c>
      <c r="M7" s="21" t="s">
        <v>13</v>
      </c>
      <c r="N7" s="26" t="s">
        <v>98</v>
      </c>
      <c r="O7" s="26">
        <v>63.7</v>
      </c>
      <c r="P7" s="26">
        <v>97.51</v>
      </c>
      <c r="Q7" s="26">
        <v>3987</v>
      </c>
      <c r="R7" s="26">
        <v>123776</v>
      </c>
      <c r="S7" s="26">
        <v>796.81</v>
      </c>
      <c r="T7" s="26">
        <v>155.34</v>
      </c>
      <c r="U7" s="26">
        <v>120015</v>
      </c>
      <c r="V7" s="26">
        <v>374.78</v>
      </c>
      <c r="W7" s="26">
        <v>320.23</v>
      </c>
      <c r="X7" s="26">
        <v>106.57</v>
      </c>
      <c r="Y7" s="26">
        <v>109.55</v>
      </c>
      <c r="Z7" s="26">
        <v>104.76</v>
      </c>
      <c r="AA7" s="26">
        <v>101.49</v>
      </c>
      <c r="AB7" s="26">
        <v>101.47</v>
      </c>
      <c r="AC7" s="26">
        <v>112.82</v>
      </c>
      <c r="AD7" s="26">
        <v>111.21</v>
      </c>
      <c r="AE7" s="26">
        <v>111.89</v>
      </c>
      <c r="AF7" s="26">
        <v>109.99</v>
      </c>
      <c r="AG7" s="26">
        <v>110.2</v>
      </c>
      <c r="AH7" s="26">
        <v>108.24</v>
      </c>
      <c r="AI7" s="26">
        <v>0</v>
      </c>
      <c r="AJ7" s="26">
        <v>0</v>
      </c>
      <c r="AK7" s="26">
        <v>0</v>
      </c>
      <c r="AL7" s="26">
        <v>0</v>
      </c>
      <c r="AM7" s="26">
        <v>0</v>
      </c>
      <c r="AN7" s="26">
        <v>0</v>
      </c>
      <c r="AO7" s="26">
        <v>0</v>
      </c>
      <c r="AP7" s="26">
        <v>0.45</v>
      </c>
      <c r="AQ7" s="26">
        <v>0</v>
      </c>
      <c r="AR7" s="26">
        <v>0.05</v>
      </c>
      <c r="AS7" s="26">
        <v>1.5</v>
      </c>
      <c r="AT7" s="26">
        <v>534.4</v>
      </c>
      <c r="AU7" s="26">
        <v>501.97</v>
      </c>
      <c r="AV7" s="26">
        <v>515.13</v>
      </c>
      <c r="AW7" s="26">
        <v>501.56</v>
      </c>
      <c r="AX7" s="26">
        <v>563.05999999999995</v>
      </c>
      <c r="AY7" s="26">
        <v>358.91</v>
      </c>
      <c r="AZ7" s="26">
        <v>360.96</v>
      </c>
      <c r="BA7" s="26">
        <v>351.29</v>
      </c>
      <c r="BB7" s="26">
        <v>364.24</v>
      </c>
      <c r="BC7" s="26">
        <v>369.82</v>
      </c>
      <c r="BD7" s="26">
        <v>243.36</v>
      </c>
      <c r="BE7" s="26">
        <v>313.01</v>
      </c>
      <c r="BF7" s="26">
        <v>318.10000000000002</v>
      </c>
      <c r="BG7" s="26">
        <v>311.02</v>
      </c>
      <c r="BH7" s="26">
        <v>310.61</v>
      </c>
      <c r="BI7" s="26">
        <v>313.43</v>
      </c>
      <c r="BJ7" s="26">
        <v>247.27</v>
      </c>
      <c r="BK7" s="26">
        <v>239.18</v>
      </c>
      <c r="BL7" s="26">
        <v>236.29</v>
      </c>
      <c r="BM7" s="26">
        <v>238.77</v>
      </c>
      <c r="BN7" s="26">
        <v>218.57</v>
      </c>
      <c r="BO7" s="26">
        <v>265.93</v>
      </c>
      <c r="BP7" s="26">
        <v>98.95</v>
      </c>
      <c r="BQ7" s="26">
        <v>101.37</v>
      </c>
      <c r="BR7" s="26">
        <v>98.97</v>
      </c>
      <c r="BS7" s="26">
        <v>95.65</v>
      </c>
      <c r="BT7" s="26">
        <v>95.44</v>
      </c>
      <c r="BU7" s="26">
        <v>105.34</v>
      </c>
      <c r="BV7" s="26">
        <v>101.89</v>
      </c>
      <c r="BW7" s="26">
        <v>104.33</v>
      </c>
      <c r="BX7" s="26">
        <v>98.85</v>
      </c>
      <c r="BY7" s="26">
        <v>101.78</v>
      </c>
      <c r="BZ7" s="26">
        <v>97.82</v>
      </c>
      <c r="CA7" s="26">
        <v>266.2</v>
      </c>
      <c r="CB7" s="26">
        <v>254.31</v>
      </c>
      <c r="CC7" s="26">
        <v>266.70999999999998</v>
      </c>
      <c r="CD7" s="26">
        <v>276.95999999999998</v>
      </c>
      <c r="CE7" s="26">
        <v>279.14</v>
      </c>
      <c r="CF7" s="26">
        <v>159.6</v>
      </c>
      <c r="CG7" s="26">
        <v>156.32</v>
      </c>
      <c r="CH7" s="26">
        <v>157.4</v>
      </c>
      <c r="CI7" s="26">
        <v>162.61000000000001</v>
      </c>
      <c r="CJ7" s="26">
        <v>163.94</v>
      </c>
      <c r="CK7" s="26">
        <v>177.56</v>
      </c>
      <c r="CL7" s="26">
        <v>58.02</v>
      </c>
      <c r="CM7" s="26">
        <v>58.95</v>
      </c>
      <c r="CN7" s="26">
        <v>59.67</v>
      </c>
      <c r="CO7" s="26">
        <v>59.21</v>
      </c>
      <c r="CP7" s="26">
        <v>58.34</v>
      </c>
      <c r="CQ7" s="26">
        <v>62.05</v>
      </c>
      <c r="CR7" s="26">
        <v>63.23</v>
      </c>
      <c r="CS7" s="26">
        <v>62.59</v>
      </c>
      <c r="CT7" s="26">
        <v>61.81</v>
      </c>
      <c r="CU7" s="26">
        <v>62.35</v>
      </c>
      <c r="CV7" s="26">
        <v>59.81</v>
      </c>
      <c r="CW7" s="26">
        <v>84.63</v>
      </c>
      <c r="CX7" s="26">
        <v>83.8</v>
      </c>
      <c r="CY7" s="26">
        <v>82.6</v>
      </c>
      <c r="CZ7" s="26">
        <v>81.59</v>
      </c>
      <c r="DA7" s="26">
        <v>81.510000000000005</v>
      </c>
      <c r="DB7" s="26">
        <v>89.11</v>
      </c>
      <c r="DC7" s="26">
        <v>89.35</v>
      </c>
      <c r="DD7" s="26">
        <v>89.7</v>
      </c>
      <c r="DE7" s="26">
        <v>89.24</v>
      </c>
      <c r="DF7" s="26">
        <v>88.71</v>
      </c>
      <c r="DG7" s="26">
        <v>89.42</v>
      </c>
      <c r="DH7" s="26">
        <v>51.06</v>
      </c>
      <c r="DI7" s="26">
        <v>52.24</v>
      </c>
      <c r="DJ7" s="26">
        <v>53.32</v>
      </c>
      <c r="DK7" s="26">
        <v>54.21</v>
      </c>
      <c r="DL7" s="26">
        <v>55.12</v>
      </c>
      <c r="DM7" s="26">
        <v>48.69</v>
      </c>
      <c r="DN7" s="26">
        <v>49.62</v>
      </c>
      <c r="DO7" s="26">
        <v>50.5</v>
      </c>
      <c r="DP7" s="26">
        <v>51.28</v>
      </c>
      <c r="DQ7" s="26">
        <v>51.95</v>
      </c>
      <c r="DR7" s="26">
        <v>52.02</v>
      </c>
      <c r="DS7" s="26">
        <v>18.059999999999999</v>
      </c>
      <c r="DT7" s="26">
        <v>20.77</v>
      </c>
      <c r="DU7" s="26">
        <v>23.62</v>
      </c>
      <c r="DV7" s="26">
        <v>24.52</v>
      </c>
      <c r="DW7" s="26">
        <v>25.09</v>
      </c>
      <c r="DX7" s="26">
        <v>18.260000000000002</v>
      </c>
      <c r="DY7" s="26">
        <v>19.510000000000002</v>
      </c>
      <c r="DZ7" s="26">
        <v>21.19</v>
      </c>
      <c r="EA7" s="26">
        <v>22.64</v>
      </c>
      <c r="EB7" s="26">
        <v>24.49</v>
      </c>
      <c r="EC7" s="26">
        <v>25.37</v>
      </c>
      <c r="ED7" s="26">
        <v>0.12</v>
      </c>
      <c r="EE7" s="26">
        <v>0.2</v>
      </c>
      <c r="EF7" s="26">
        <v>0.56000000000000005</v>
      </c>
      <c r="EG7" s="26">
        <v>0.97</v>
      </c>
      <c r="EH7" s="26">
        <v>0.79</v>
      </c>
      <c r="EI7" s="26">
        <v>0.66</v>
      </c>
      <c r="EJ7" s="26">
        <v>0.67</v>
      </c>
      <c r="EK7" s="26">
        <v>0.62</v>
      </c>
      <c r="EL7" s="26">
        <v>0.6</v>
      </c>
      <c r="EM7" s="26">
        <v>0.57999999999999996</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49</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2025-02-17T05:14:20Z</vt:filetime>
  </property>
</Properties>
</file>