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13_大崎市★☆\04確定\"/>
    </mc:Choice>
  </mc:AlternateContent>
  <workbookProtection workbookAlgorithmName="SHA-512" workbookHashValue="xBJPMwmThGG29p1NGV4EQWEA6RLV+cXakypyK9VmGlZCbL1zyjCGOSVeeqcvEXwPtixh6bcZRO57NFb7Swo0IA==" workbookSaltValue="7ESPyz8NeMs+MwUrDEE6t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<sst xmlns="http://schemas.openxmlformats.org/spreadsheetml/2006/main" count="253" uniqueCount="114">
  <si>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</si>
  <si>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</si>
  <si>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</si>
  <si>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</si>
  <si>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</si>
  <si>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</si>
  <si>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</si>
  <si>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</si>
  <si>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</si>
  <si>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</si>
  <si>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</si>
  <si>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</si>
  <si>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</si>
  <si>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</si>
  <si>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</si>
  <si>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</si>
  <si>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</si>
  <si>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</si>
  <si>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</si>
  <si>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</si>
  <si>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</si>
  <si>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</si>
  <si>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</si>
  <si>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</si>
  <si>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</si>
  <si>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</si>
  <si>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</si>
  <si>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</si>
  <si>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</si>
  <si>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</si>
  <si>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</si>
  <si>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</si>
  <si>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</si>
  <si>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</si>
  <si>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</si>
  <si>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</si>
  <si>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</si>
  <si>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</si>
  <si>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</si>
  <si>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</si>
  <si>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</si>
  <si>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</si>
  <si>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</si>
  <si>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</si>
  <si>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</si>
  <si>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</si>
  <si>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</si>
  <si>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</si>
  <si>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</si>
  <si>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</si>
  <si>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</si>
  <si>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</si>
  <si>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</si>
  <si>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</si>
  <si>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</si>
  <si>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</si>
  <si>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</si>
  <si>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</si>
  <si>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</si>
  <si>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</si>
  <si>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</si>
  <si>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</si>
  <si>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</si>
  <si>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</si>
  <si>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</si>
  <si>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</si>
  <si>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</si>
  <si>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</si>
  <si>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</si>
  <si>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</si>
  <si>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</si>
  <si>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</si>
  <si>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</si>
  <si>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</si>
  <si>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</si>
  <si>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</si>
  <si>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</si>
  <si>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</si>
  <si>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</si>
  <si>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</si>
  <si>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</si>
  <si>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</si>
  <si>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</si>
  <si>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</si>
  <si>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</si>
  <si>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</si>
  <si>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</si>
  <si>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</si>
  <si>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</si>
  <si>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</si>
  <si>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</si>
  <si>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</si>
  <si>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</si>
  <si>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</si>
  <si>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</si>
  <si>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</si>
  <si>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</si>
  <si>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</si>
  <si>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</si>
  <si>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</si>
  <si>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</si>
  <si>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</si>
  <si>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</si>
  <si>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</si>
  <si>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</si>
  <si>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</si>
  <si>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</si>
  <si>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</si>
  <si>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</si>
  <si>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</si>
  <si>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</si>
  <si>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②管渠老朽化率
③管渠改善率
　①有形固定資産減価償却率は13.53％で，類似団体と比較すると11.93ポイント低い。これは，令和2年度に法適用し，経過年数が短いためと考える。②管渠老朽化率，③管渠改善率とも発生していない。これは法定耐用年数に達しておらず，また管渠更新等も行われなかったことによるものだが，事業開始から30年を経過していることから，今後は管渠や施設，設備の改善に計画的に取り組む必要がある。</t>
    <rPh sb="177" eb="179">
      <t>ケイカ</t>
    </rPh>
    <phoneticPr fontId="1"/>
  </si>
  <si>
    <t xml:space="preserve">　前年度に比べ，経常収支比率など改善した指標もあるが，経費回収率が低下しており，汚水処理原価も増加した。すでに概成しており，有収水量の減少や経費の増加に直面していることから，収入増加と経費抑制にあわせて取り組まなければならない。
　令和2年度から地方公営企業法を適用し，損益や資産・負債の状況が明らかになった。中長期的な安定経営のため，今後，課題の把握とその改善に努めることが重要と考えている。
</t>
  </si>
  <si>
    <r>
      <t>①経常収支比率
　経常収支比率は101.69％であり，前年度に比べ2.66ポイント増加した。経常費用減少が主な要因であるが，基準外繰入金が多額であり，類似団体，全国平均に比べても低いことから改善の取り組みが必要である。
②累積欠損金比率　　発生していない。
③流動比率
　前年度に比べても0.33ポイント増加したが望ましい数値である100％以上と乖離が生じている。これは</t>
    </r>
    <r>
      <rPr>
        <sz val="8"/>
        <rFont val="ＭＳ ゴシック"/>
        <family val="3"/>
        <charset val="128"/>
      </rPr>
      <t>流動負債の大半である企業債翌年度償還額が多く流動資産を上回っているためである。現状として償還年度の一般会計繰入金に依存しており，流動資産増加と企業債残高を減らし償還額を抑制していくことが必要である。</t>
    </r>
    <r>
      <rPr>
        <sz val="8"/>
        <color theme="1"/>
        <rFont val="ＭＳ ゴシック"/>
        <family val="3"/>
        <charset val="128"/>
      </rPr>
      <t xml:space="preserve">
④企業債残高対事業規模比率
　企業債残高の大部分に一般会計負担が見込まれるため，2.36％と低い値である。類似団体，全国平均と比較しても比率が低い。
⑤経費回収率
　使用料収入の減，維持管理にかかる経費の増により，前年度と比べると0.23ポイント減少した。100％以下で汚水処理に要する費用を下水道使用料で賄えていない状況であり使用料収入増と維持管理費用抑制に努める必要がある。
⑥汚水処理原価
　汚水1㎥当たりの処理単価は305.23円で，類似団体と比較すると3.37円多い。原価が高くなる主な原因は処理場が多く，維持管理に費用がかかることであるが，経費回収率が100％以下となっていることからも，汚水処理原価が高くならないよう留意が必要である。　
⑦施設利用率，⑧水洗化率
　施設利用率は類似団体と比較すると12.95ポイント低い。処理場の規模に対して処理水量が少ないため施設利用率が低くなっている。⑧の水洗化率も似団体と比べ10.4ポイント低い。水洗便所設置済人口を増やすことで水洗化率と施設利用率の向上が見込まれ，公共用水域の保全につながることから，下水道への接続勧奨に取り組む必要がある。
</t>
    </r>
    <rPh sb="9" eb="15">
      <t>ケイジョウ</t>
    </rPh>
    <rPh sb="41" eb="43">
      <t>ゾウカ</t>
    </rPh>
    <rPh sb="48" eb="50">
      <t>ヒヨウ</t>
    </rPh>
    <rPh sb="53" eb="54">
      <t>オモ</t>
    </rPh>
    <rPh sb="62" eb="68">
      <t>キジュンガ</t>
    </rPh>
    <rPh sb="69" eb="71">
      <t>タガク</t>
    </rPh>
    <rPh sb="95" eb="97">
      <t>カイゼン</t>
    </rPh>
    <rPh sb="98" eb="99">
      <t>ト</t>
    </rPh>
    <rPh sb="100" eb="101">
      <t>ク</t>
    </rPh>
    <rPh sb="103" eb="105">
      <t>ヒツヨウ</t>
    </rPh>
    <rPh sb="152" eb="154">
      <t>ゾウカ</t>
    </rPh>
    <rPh sb="521" eb="522">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</si>
</sst>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BE-43CC-89EF-68997E4DA3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DBE-43CC-89EF-68997E4DA3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34.630000000000003</c:v>
                </c:pt>
                <c:pt idx="2">
                  <c:v>34.29</c:v>
                </c:pt>
                <c:pt idx="3">
                  <c:v>34.6</c:v>
                </c:pt>
                <c:pt idx="4">
                  <c:v>33.299999999999997</c:v>
                </c:pt>
              </c:numCache>
            </c:numRef>
          </c:val>
          <c:extLst>
            <c:ext xmlns:c16="http://schemas.microsoft.com/office/drawing/2014/chart" uri="{C3380CC4-5D6E-409C-BE32-E72D297353CC}">
              <c16:uniqueId val="{00000000-52AC-47BD-8B86-D94E28CCD9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52AC-47BD-8B86-D94E28CCD9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70.89</c:v>
                </c:pt>
                <c:pt idx="2">
                  <c:v>70.91</c:v>
                </c:pt>
                <c:pt idx="3">
                  <c:v>72.78</c:v>
                </c:pt>
                <c:pt idx="4">
                  <c:v>73.56</c:v>
                </c:pt>
              </c:numCache>
            </c:numRef>
          </c:val>
          <c:extLst>
            <c:ext xmlns:c16="http://schemas.microsoft.com/office/drawing/2014/chart" uri="{C3380CC4-5D6E-409C-BE32-E72D297353CC}">
              <c16:uniqueId val="{00000000-C23B-45E7-A8A7-E12DB11E90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23B-45E7-A8A7-E12DB11E90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114.6</c:v>
                </c:pt>
                <c:pt idx="2">
                  <c:v>106.9</c:v>
                </c:pt>
                <c:pt idx="3">
                  <c:v>99.03</c:v>
                </c:pt>
                <c:pt idx="4">
                  <c:v>101.69</c:v>
                </c:pt>
              </c:numCache>
            </c:numRef>
          </c:val>
          <c:extLst>
            <c:ext xmlns:c16="http://schemas.microsoft.com/office/drawing/2014/chart" uri="{C3380CC4-5D6E-409C-BE32-E72D297353CC}">
              <c16:uniqueId val="{00000000-E554-4B06-A15F-DE4032B909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554-4B06-A15F-DE4032B909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3.51</c:v>
                </c:pt>
                <c:pt idx="2">
                  <c:v>7.03</c:v>
                </c:pt>
                <c:pt idx="3">
                  <c:v>10.26</c:v>
                </c:pt>
                <c:pt idx="4">
                  <c:v>13.53</c:v>
                </c:pt>
              </c:numCache>
            </c:numRef>
          </c:val>
          <c:extLst>
            <c:ext xmlns:c16="http://schemas.microsoft.com/office/drawing/2014/chart" uri="{C3380CC4-5D6E-409C-BE32-E72D297353CC}">
              <c16:uniqueId val="{00000000-E256-45DD-80D4-0234E8D00A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256-45DD-80D4-0234E8D00A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E1A-4C1C-BE94-F71D7AD516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E1A-4C1C-BE94-F71D7AD516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FA-4E32-85F7-8063527E2B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7FA-4E32-85F7-8063527E2B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37.700000000000003</c:v>
                </c:pt>
                <c:pt idx="2">
                  <c:v>45.82</c:v>
                </c:pt>
                <c:pt idx="3">
                  <c:v>38.229999999999997</c:v>
                </c:pt>
                <c:pt idx="4">
                  <c:v>38.56</c:v>
                </c:pt>
              </c:numCache>
            </c:numRef>
          </c:val>
          <c:extLst>
            <c:ext xmlns:c16="http://schemas.microsoft.com/office/drawing/2014/chart" uri="{C3380CC4-5D6E-409C-BE32-E72D297353CC}">
              <c16:uniqueId val="{00000000-0582-4055-92F1-16DE6C9811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0582-4055-92F1-16DE6C9811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24.31</c:v>
                </c:pt>
                <c:pt idx="2">
                  <c:v>7.89</c:v>
                </c:pt>
                <c:pt idx="3">
                  <c:v>3.14</c:v>
                </c:pt>
                <c:pt idx="4">
                  <c:v>2.36</c:v>
                </c:pt>
              </c:numCache>
            </c:numRef>
          </c:val>
          <c:extLst>
            <c:ext xmlns:c16="http://schemas.microsoft.com/office/drawing/2014/chart" uri="{C3380CC4-5D6E-409C-BE32-E72D297353CC}">
              <c16:uniqueId val="{00000000-ED74-4BC0-9D58-D0BE48BDC4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ED74-4BC0-9D58-D0BE48BDC4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81.3</c:v>
                </c:pt>
                <c:pt idx="2">
                  <c:v>72.63</c:v>
                </c:pt>
                <c:pt idx="3">
                  <c:v>64.95</c:v>
                </c:pt>
                <c:pt idx="4">
                  <c:v>64.72</c:v>
                </c:pt>
              </c:numCache>
            </c:numRef>
          </c:val>
          <c:extLst>
            <c:ext xmlns:c16="http://schemas.microsoft.com/office/drawing/2014/chart" uri="{C3380CC4-5D6E-409C-BE32-E72D297353CC}">
              <c16:uniqueId val="{00000000-08B4-443D-8A5B-8FE59AB92D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08B4-443D-8A5B-8FE59AB92D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243.62</c:v>
                </c:pt>
                <c:pt idx="2">
                  <c:v>272.08</c:v>
                </c:pt>
                <c:pt idx="3">
                  <c:v>300.75</c:v>
                </c:pt>
                <c:pt idx="4">
                  <c:v>305.23</c:v>
                </c:pt>
              </c:numCache>
            </c:numRef>
          </c:val>
          <c:extLst>
            <c:ext xmlns:c16="http://schemas.microsoft.com/office/drawing/2014/chart" uri="{C3380CC4-5D6E-409C-BE32-E72D297353CC}">
              <c16:uniqueId val="{00000000-3529-4660-8296-416532E2DC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529-4660-8296-416532E2DC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宮城県　大崎市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123776</v>
      </c>
      <c r="AM8" s="35"/>
      <c r="AN8" s="35"/>
      <c r="AO8" s="35"/>
      <c r="AP8" s="35"/>
      <c r="AQ8" s="35"/>
      <c r="AR8" s="35"/>
      <c r="AS8" s="35"/>
      <c r="AT8" s="36">
        <f>データ!T6</f>
        <v>796.81</v>
      </c>
      <c r="AU8" s="36"/>
      <c r="AV8" s="36"/>
      <c r="AW8" s="36"/>
      <c r="AX8" s="36"/>
      <c r="AY8" s="36"/>
      <c r="AZ8" s="36"/>
      <c r="BA8" s="36"/>
      <c r="BB8" s="36">
        <f>データ!U6</f>
        <v>155.34</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63.1</v>
      </c>
      <c r="J10" s="36"/>
      <c r="K10" s="36"/>
      <c r="L10" s="36"/>
      <c r="M10" s="36"/>
      <c r="N10" s="36"/>
      <c r="O10" s="36"/>
      <c r="P10" s="36">
        <f>データ!P6</f>
        <v>8.83</v>
      </c>
      <c r="Q10" s="36"/>
      <c r="R10" s="36"/>
      <c r="S10" s="36"/>
      <c r="T10" s="36"/>
      <c r="U10" s="36"/>
      <c r="V10" s="36"/>
      <c r="W10" s="36">
        <f>データ!Q6</f>
        <v>93.92</v>
      </c>
      <c r="X10" s="36"/>
      <c r="Y10" s="36"/>
      <c r="Z10" s="36"/>
      <c r="AA10" s="36"/>
      <c r="AB10" s="36"/>
      <c r="AC10" s="36"/>
      <c r="AD10" s="35">
        <f>データ!R6</f>
        <v>3740</v>
      </c>
      <c r="AE10" s="35"/>
      <c r="AF10" s="35"/>
      <c r="AG10" s="35"/>
      <c r="AH10" s="35"/>
      <c r="AI10" s="35"/>
      <c r="AJ10" s="35"/>
      <c r="AK10" s="2"/>
      <c r="AL10" s="35">
        <f>データ!V6</f>
        <v>10863</v>
      </c>
      <c r="AM10" s="35"/>
      <c r="AN10" s="35"/>
      <c r="AO10" s="35"/>
      <c r="AP10" s="35"/>
      <c r="AQ10" s="35"/>
      <c r="AR10" s="35"/>
      <c r="AS10" s="35"/>
      <c r="AT10" s="36">
        <f>データ!W6</f>
        <v>14.65</v>
      </c>
      <c r="AU10" s="36"/>
      <c r="AV10" s="36"/>
      <c r="AW10" s="36"/>
      <c r="AX10" s="36"/>
      <c r="AY10" s="36"/>
      <c r="AZ10" s="36"/>
      <c r="BA10" s="36"/>
      <c r="BB10" s="36">
        <f>データ!X6</f>
        <v>741.5</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111</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112</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csF1wU21zhbKaWeAMwCix9UWfoEU41pBZEwy3e6jMm4+NBCv4k0FgMOAQkkm5DYaLW/MnPIzYsVd5im+/2gHVw==" saltValue="fZyTwL6IXlYXB67uXXaTZ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9" t="s">
        <v>59</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60</v>
      </c>
      <c r="B4" s="17"/>
      <c r="C4" s="17"/>
      <c r="D4" s="17"/>
      <c r="E4" s="17"/>
      <c r="F4" s="17"/>
      <c r="G4" s="17"/>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45</v>
      </c>
      <c r="AK4" s="78"/>
      <c r="AL4" s="78"/>
      <c r="AM4" s="78"/>
      <c r="AN4" s="78"/>
      <c r="AO4" s="78"/>
      <c r="AP4" s="78"/>
      <c r="AQ4" s="78"/>
      <c r="AR4" s="78"/>
      <c r="AS4" s="78"/>
      <c r="AT4" s="78"/>
      <c r="AU4" s="78" t="s">
        <v>29</v>
      </c>
      <c r="AV4" s="78"/>
      <c r="AW4" s="78"/>
      <c r="AX4" s="78"/>
      <c r="AY4" s="78"/>
      <c r="AZ4" s="78"/>
      <c r="BA4" s="78"/>
      <c r="BB4" s="78"/>
      <c r="BC4" s="78"/>
      <c r="BD4" s="78"/>
      <c r="BE4" s="78"/>
      <c r="BF4" s="78" t="s">
        <v>61</v>
      </c>
      <c r="BG4" s="78"/>
      <c r="BH4" s="78"/>
      <c r="BI4" s="78"/>
      <c r="BJ4" s="78"/>
      <c r="BK4" s="78"/>
      <c r="BL4" s="78"/>
      <c r="BM4" s="78"/>
      <c r="BN4" s="78"/>
      <c r="BO4" s="78"/>
      <c r="BP4" s="78"/>
      <c r="BQ4" s="78" t="s">
        <v>4</v>
      </c>
      <c r="BR4" s="78"/>
      <c r="BS4" s="78"/>
      <c r="BT4" s="78"/>
      <c r="BU4" s="78"/>
      <c r="BV4" s="78"/>
      <c r="BW4" s="78"/>
      <c r="BX4" s="78"/>
      <c r="BY4" s="78"/>
      <c r="BZ4" s="78"/>
      <c r="CA4" s="78"/>
      <c r="CB4" s="78" t="s">
        <v>62</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37</v>
      </c>
      <c r="DU4" s="78"/>
      <c r="DV4" s="78"/>
      <c r="DW4" s="78"/>
      <c r="DX4" s="78"/>
      <c r="DY4" s="78"/>
      <c r="DZ4" s="78"/>
      <c r="EA4" s="78"/>
      <c r="EB4" s="78"/>
      <c r="EC4" s="78"/>
      <c r="ED4" s="78"/>
      <c r="EE4" s="78" t="s">
        <v>67</v>
      </c>
      <c r="EF4" s="78"/>
      <c r="EG4" s="78"/>
      <c r="EH4" s="78"/>
      <c r="EI4" s="78"/>
      <c r="EJ4" s="78"/>
      <c r="EK4" s="78"/>
      <c r="EL4" s="78"/>
      <c r="EM4" s="78"/>
      <c r="EN4" s="78"/>
      <c r="EO4" s="78"/>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15">
      <c r="A6" s="14" t="s">
        <v>94</v>
      </c>
      <c r="B6" s="19">
        <f t="shared" ref="B6:X6" si="1">B7</f>
        <v>2023</v>
      </c>
      <c r="C6" s="19">
        <f t="shared" si="1"/>
        <v>42153</v>
      </c>
      <c r="D6" s="19">
        <f t="shared" si="1"/>
        <v>46</v>
      </c>
      <c r="E6" s="19">
        <f t="shared" si="1"/>
        <v>17</v>
      </c>
      <c r="F6" s="19">
        <f t="shared" si="1"/>
        <v>5</v>
      </c>
      <c r="G6" s="19">
        <f t="shared" si="1"/>
        <v>0</v>
      </c>
      <c r="H6" s="19" t="str">
        <f t="shared" si="1"/>
        <v>宮城県　大崎市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63.1</v>
      </c>
      <c r="P6" s="23">
        <f t="shared" si="1"/>
        <v>8.83</v>
      </c>
      <c r="Q6" s="23">
        <f t="shared" si="1"/>
        <v>93.92</v>
      </c>
      <c r="R6" s="23">
        <f t="shared" si="1"/>
        <v>3740</v>
      </c>
      <c r="S6" s="23">
        <f t="shared" si="1"/>
        <v>123776</v>
      </c>
      <c r="T6" s="23">
        <f t="shared" si="1"/>
        <v>796.81</v>
      </c>
      <c r="U6" s="23">
        <f t="shared" si="1"/>
        <v>155.34</v>
      </c>
      <c r="V6" s="23">
        <f t="shared" si="1"/>
        <v>10863</v>
      </c>
      <c r="W6" s="23">
        <f t="shared" si="1"/>
        <v>14.65</v>
      </c>
      <c r="X6" s="23">
        <f t="shared" si="1"/>
        <v>741.5</v>
      </c>
      <c r="Y6" s="27" t="str">
        <f t="shared" ref="Y6:AH6" si="2">IF(Y7="",NA(),Y7)</f>
        <v>-</v>
      </c>
      <c r="Z6" s="27">
        <f t="shared" si="2"/>
        <v>114.6</v>
      </c>
      <c r="AA6" s="27">
        <f t="shared" si="2"/>
        <v>106.9</v>
      </c>
      <c r="AB6" s="27">
        <f t="shared" si="2"/>
        <v>99.03</v>
      </c>
      <c r="AC6" s="27">
        <f t="shared" si="2"/>
        <v>101.69</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37.700000000000003</v>
      </c>
      <c r="AW6" s="27">
        <f t="shared" si="4"/>
        <v>45.82</v>
      </c>
      <c r="AX6" s="27">
        <f t="shared" si="4"/>
        <v>38.229999999999997</v>
      </c>
      <c r="AY6" s="27">
        <f t="shared" si="4"/>
        <v>38.56</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7">
        <f t="shared" si="5"/>
        <v>24.31</v>
      </c>
      <c r="BH6" s="27">
        <f t="shared" si="5"/>
        <v>7.89</v>
      </c>
      <c r="BI6" s="27">
        <f t="shared" si="5"/>
        <v>3.14</v>
      </c>
      <c r="BJ6" s="27">
        <f t="shared" si="5"/>
        <v>2.36</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81.3</v>
      </c>
      <c r="BS6" s="27">
        <f t="shared" si="6"/>
        <v>72.63</v>
      </c>
      <c r="BT6" s="27">
        <f t="shared" si="6"/>
        <v>64.95</v>
      </c>
      <c r="BU6" s="27">
        <f t="shared" si="6"/>
        <v>64.72</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243.62</v>
      </c>
      <c r="CD6" s="27">
        <f t="shared" si="7"/>
        <v>272.08</v>
      </c>
      <c r="CE6" s="27">
        <f t="shared" si="7"/>
        <v>300.75</v>
      </c>
      <c r="CF6" s="27">
        <f t="shared" si="7"/>
        <v>305.23</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34.630000000000003</v>
      </c>
      <c r="CO6" s="27">
        <f t="shared" si="8"/>
        <v>34.29</v>
      </c>
      <c r="CP6" s="27">
        <f t="shared" si="8"/>
        <v>34.6</v>
      </c>
      <c r="CQ6" s="27">
        <f t="shared" si="8"/>
        <v>33.299999999999997</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70.89</v>
      </c>
      <c r="CZ6" s="27">
        <f t="shared" si="9"/>
        <v>70.91</v>
      </c>
      <c r="DA6" s="27">
        <f t="shared" si="9"/>
        <v>72.78</v>
      </c>
      <c r="DB6" s="27">
        <f t="shared" si="9"/>
        <v>73.56</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3.51</v>
      </c>
      <c r="DK6" s="27">
        <f t="shared" si="10"/>
        <v>7.03</v>
      </c>
      <c r="DL6" s="27">
        <f t="shared" si="10"/>
        <v>10.26</v>
      </c>
      <c r="DM6" s="27">
        <f t="shared" si="10"/>
        <v>13.53</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15">
      <c r="A7" s="14"/>
      <c r="B7" s="20">
        <v>2023</v>
      </c>
      <c r="C7" s="20">
        <v>42153</v>
      </c>
      <c r="D7" s="20">
        <v>46</v>
      </c>
      <c r="E7" s="20">
        <v>17</v>
      </c>
      <c r="F7" s="20">
        <v>5</v>
      </c>
      <c r="G7" s="20">
        <v>0</v>
      </c>
      <c r="H7" s="20" t="s">
        <v>95</v>
      </c>
      <c r="I7" s="20" t="s">
        <v>96</v>
      </c>
      <c r="J7" s="20" t="s">
        <v>97</v>
      </c>
      <c r="K7" s="20" t="s">
        <v>98</v>
      </c>
      <c r="L7" s="20" t="s">
        <v>99</v>
      </c>
      <c r="M7" s="20" t="s">
        <v>100</v>
      </c>
      <c r="N7" s="24" t="s">
        <v>101</v>
      </c>
      <c r="O7" s="24">
        <v>63.1</v>
      </c>
      <c r="P7" s="24">
        <v>8.83</v>
      </c>
      <c r="Q7" s="24">
        <v>93.92</v>
      </c>
      <c r="R7" s="24">
        <v>3740</v>
      </c>
      <c r="S7" s="24">
        <v>123776</v>
      </c>
      <c r="T7" s="24">
        <v>796.81</v>
      </c>
      <c r="U7" s="24">
        <v>155.34</v>
      </c>
      <c r="V7" s="24">
        <v>10863</v>
      </c>
      <c r="W7" s="24">
        <v>14.65</v>
      </c>
      <c r="X7" s="24">
        <v>741.5</v>
      </c>
      <c r="Y7" s="24" t="s">
        <v>101</v>
      </c>
      <c r="Z7" s="24">
        <v>114.6</v>
      </c>
      <c r="AA7" s="24">
        <v>106.9</v>
      </c>
      <c r="AB7" s="24">
        <v>99.03</v>
      </c>
      <c r="AC7" s="24">
        <v>101.69</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37.700000000000003</v>
      </c>
      <c r="AW7" s="24">
        <v>45.82</v>
      </c>
      <c r="AX7" s="24">
        <v>38.229999999999997</v>
      </c>
      <c r="AY7" s="24">
        <v>38.56</v>
      </c>
      <c r="AZ7" s="24" t="s">
        <v>101</v>
      </c>
      <c r="BA7" s="24">
        <v>29.13</v>
      </c>
      <c r="BB7" s="24">
        <v>35.69</v>
      </c>
      <c r="BC7" s="24">
        <v>38.4</v>
      </c>
      <c r="BD7" s="24">
        <v>44.04</v>
      </c>
      <c r="BE7" s="24">
        <v>42.02</v>
      </c>
      <c r="BF7" s="24" t="s">
        <v>101</v>
      </c>
      <c r="BG7" s="24">
        <v>24.31</v>
      </c>
      <c r="BH7" s="24">
        <v>7.89</v>
      </c>
      <c r="BI7" s="24">
        <v>3.14</v>
      </c>
      <c r="BJ7" s="24">
        <v>2.36</v>
      </c>
      <c r="BK7" s="24" t="s">
        <v>101</v>
      </c>
      <c r="BL7" s="24">
        <v>867.83</v>
      </c>
      <c r="BM7" s="24">
        <v>791.76</v>
      </c>
      <c r="BN7" s="24">
        <v>900.82</v>
      </c>
      <c r="BO7" s="24">
        <v>839.21</v>
      </c>
      <c r="BP7" s="24">
        <v>785.1</v>
      </c>
      <c r="BQ7" s="24" t="s">
        <v>101</v>
      </c>
      <c r="BR7" s="24">
        <v>81.3</v>
      </c>
      <c r="BS7" s="24">
        <v>72.63</v>
      </c>
      <c r="BT7" s="24">
        <v>64.95</v>
      </c>
      <c r="BU7" s="24">
        <v>64.72</v>
      </c>
      <c r="BV7" s="24" t="s">
        <v>101</v>
      </c>
      <c r="BW7" s="24">
        <v>57.08</v>
      </c>
      <c r="BX7" s="24">
        <v>56.26</v>
      </c>
      <c r="BY7" s="24">
        <v>52.94</v>
      </c>
      <c r="BZ7" s="24">
        <v>52.05</v>
      </c>
      <c r="CA7" s="24">
        <v>56.93</v>
      </c>
      <c r="CB7" s="24" t="s">
        <v>101</v>
      </c>
      <c r="CC7" s="24">
        <v>243.62</v>
      </c>
      <c r="CD7" s="24">
        <v>272.08</v>
      </c>
      <c r="CE7" s="24">
        <v>300.75</v>
      </c>
      <c r="CF7" s="24">
        <v>305.23</v>
      </c>
      <c r="CG7" s="24" t="s">
        <v>101</v>
      </c>
      <c r="CH7" s="24">
        <v>274.99</v>
      </c>
      <c r="CI7" s="24">
        <v>282.08999999999997</v>
      </c>
      <c r="CJ7" s="24">
        <v>303.27999999999997</v>
      </c>
      <c r="CK7" s="24">
        <v>301.86</v>
      </c>
      <c r="CL7" s="24">
        <v>271.14999999999998</v>
      </c>
      <c r="CM7" s="24" t="s">
        <v>101</v>
      </c>
      <c r="CN7" s="24">
        <v>34.630000000000003</v>
      </c>
      <c r="CO7" s="24">
        <v>34.29</v>
      </c>
      <c r="CP7" s="24">
        <v>34.6</v>
      </c>
      <c r="CQ7" s="24">
        <v>33.299999999999997</v>
      </c>
      <c r="CR7" s="24" t="s">
        <v>101</v>
      </c>
      <c r="CS7" s="24">
        <v>54.83</v>
      </c>
      <c r="CT7" s="24">
        <v>66.53</v>
      </c>
      <c r="CU7" s="24">
        <v>52.35</v>
      </c>
      <c r="CV7" s="24">
        <v>46.25</v>
      </c>
      <c r="CW7" s="24">
        <v>49.87</v>
      </c>
      <c r="CX7" s="24" t="s">
        <v>101</v>
      </c>
      <c r="CY7" s="24">
        <v>70.89</v>
      </c>
      <c r="CZ7" s="24">
        <v>70.91</v>
      </c>
      <c r="DA7" s="24">
        <v>72.78</v>
      </c>
      <c r="DB7" s="24">
        <v>73.56</v>
      </c>
      <c r="DC7" s="24" t="s">
        <v>101</v>
      </c>
      <c r="DD7" s="24">
        <v>84.7</v>
      </c>
      <c r="DE7" s="24">
        <v>84.67</v>
      </c>
      <c r="DF7" s="24">
        <v>84.39</v>
      </c>
      <c r="DG7" s="24">
        <v>83.96</v>
      </c>
      <c r="DH7" s="24">
        <v>87.54</v>
      </c>
      <c r="DI7" s="24" t="s">
        <v>101</v>
      </c>
      <c r="DJ7" s="24">
        <v>3.51</v>
      </c>
      <c r="DK7" s="24">
        <v>7.03</v>
      </c>
      <c r="DL7" s="24">
        <v>10.26</v>
      </c>
      <c r="DM7" s="24">
        <v>13.53</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2025-02-16T23:55:16Z</vt:filetime>
  </property>
</Properties>
</file>