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\\Sv9070y042153\Share\★その他・業務フォルダ★\税共有\01市民税（本庁）\07申告\申告（R04年度）\住民税申告書様式\05申告書(分離)\"/>
    </mc:Choice>
  </mc:AlternateContent>
  <workbookProtection workbookPassword="DECE" lockStructure="1"/>
  <bookViews>
    <workbookView xWindow="-15" yWindow="-15" windowWidth="12000" windowHeight="9525" tabRatio="841"/>
  </bookViews>
  <sheets>
    <sheet name="申告書（表）" sheetId="16" r:id="rId1"/>
    <sheet name="Sheet1" sheetId="21" state="hidden" r:id="rId2"/>
  </sheets>
  <definedNames>
    <definedName name="_xlnm.Print_Area" localSheetId="0">'申告書（表）'!$A$1:$CF$133</definedName>
    <definedName name="所得の種類">Sheet1!$N$3:$N$6</definedName>
  </definedNames>
  <calcPr calcId="162913"/>
</workbook>
</file>

<file path=xl/calcChain.xml><?xml version="1.0" encoding="utf-8"?>
<calcChain xmlns="http://schemas.openxmlformats.org/spreadsheetml/2006/main">
  <c r="H3" i="21" l="1"/>
  <c r="H5" i="21" s="1"/>
  <c r="H4" i="21"/>
  <c r="C6" i="21"/>
  <c r="C11" i="21"/>
  <c r="C12" i="21"/>
  <c r="F12" i="21"/>
  <c r="I12" i="21"/>
  <c r="C13" i="21"/>
  <c r="F13" i="21"/>
  <c r="I13" i="21"/>
  <c r="C14" i="21"/>
  <c r="F14" i="21"/>
  <c r="I14" i="21"/>
  <c r="C15" i="21"/>
  <c r="F15" i="21"/>
  <c r="I15" i="21"/>
  <c r="F20" i="21"/>
  <c r="I20" i="21"/>
  <c r="F21" i="21"/>
  <c r="I21" i="21"/>
  <c r="F22" i="21"/>
  <c r="I22" i="21"/>
  <c r="F26" i="21"/>
  <c r="I26" i="21"/>
  <c r="F27" i="21"/>
  <c r="I27" i="21"/>
  <c r="F28" i="21"/>
  <c r="I28" i="21"/>
  <c r="B32" i="21"/>
  <c r="C32" i="21" s="1"/>
  <c r="D32" i="21"/>
  <c r="B33" i="21"/>
  <c r="C33" i="21" s="1"/>
  <c r="D33" i="21"/>
  <c r="I37" i="21" s="1"/>
  <c r="C36" i="21"/>
  <c r="C37" i="21"/>
  <c r="C41" i="21" s="1"/>
  <c r="G41" i="21" s="1"/>
  <c r="B40" i="21"/>
  <c r="H40" i="21" s="1"/>
  <c r="F40" i="21"/>
  <c r="B41" i="21"/>
  <c r="H41" i="21" s="1"/>
  <c r="F41" i="21"/>
  <c r="B42" i="21"/>
  <c r="H42" i="21" s="1"/>
  <c r="F42" i="21"/>
  <c r="B43" i="21"/>
  <c r="H43" i="21" s="1"/>
  <c r="F43" i="21"/>
  <c r="H49" i="21"/>
  <c r="E41" i="21" l="1"/>
  <c r="H37" i="21"/>
  <c r="E43" i="21"/>
  <c r="F33" i="21"/>
  <c r="F7" i="21"/>
  <c r="E42" i="21"/>
  <c r="E40" i="21"/>
  <c r="C42" i="21"/>
  <c r="G42" i="21" s="1"/>
  <c r="F37" i="21"/>
  <c r="C40" i="21"/>
  <c r="G40" i="21" s="1"/>
  <c r="C43" i="21"/>
  <c r="G43" i="21" s="1"/>
</calcChain>
</file>

<file path=xl/sharedStrings.xml><?xml version="1.0" encoding="utf-8"?>
<sst xmlns="http://schemas.openxmlformats.org/spreadsheetml/2006/main" count="231" uniqueCount="183">
  <si>
    <t>フリガナ</t>
  </si>
  <si>
    <t>生年月日</t>
  </si>
  <si>
    <t>円</t>
    <rPh sb="0" eb="1">
      <t>エン</t>
    </rPh>
    <phoneticPr fontId="2"/>
  </si>
  <si>
    <t>給与所得計算</t>
    <rPh sb="0" eb="2">
      <t>キュウヨ</t>
    </rPh>
    <rPh sb="2" eb="4">
      <t>ショトク</t>
    </rPh>
    <rPh sb="4" eb="6">
      <t>ケイサン</t>
    </rPh>
    <phoneticPr fontId="2"/>
  </si>
  <si>
    <t>給与収入額</t>
    <rPh sb="0" eb="2">
      <t>キュウヨ</t>
    </rPh>
    <rPh sb="2" eb="4">
      <t>シュウニュウ</t>
    </rPh>
    <rPh sb="4" eb="5">
      <t>ガク</t>
    </rPh>
    <phoneticPr fontId="2"/>
  </si>
  <si>
    <t>所得額</t>
    <rPh sb="0" eb="2">
      <t>ショトク</t>
    </rPh>
    <rPh sb="2" eb="3">
      <t>ガク</t>
    </rPh>
    <phoneticPr fontId="2"/>
  </si>
  <si>
    <t>年度分</t>
    <rPh sb="0" eb="2">
      <t>ネンド</t>
    </rPh>
    <rPh sb="2" eb="3">
      <t>ブン</t>
    </rPh>
    <phoneticPr fontId="2"/>
  </si>
  <si>
    <t>年金</t>
    <rPh sb="0" eb="2">
      <t>ネンキン</t>
    </rPh>
    <phoneticPr fontId="2"/>
  </si>
  <si>
    <t>老年者基準日</t>
    <rPh sb="0" eb="3">
      <t>ロウネンシャ</t>
    </rPh>
    <rPh sb="3" eb="5">
      <t>キジュン</t>
    </rPh>
    <rPh sb="5" eb="6">
      <t>ヒ</t>
    </rPh>
    <phoneticPr fontId="2"/>
  </si>
  <si>
    <t>65歳未満</t>
    <rPh sb="2" eb="3">
      <t>サイ</t>
    </rPh>
    <rPh sb="3" eb="5">
      <t>ミマン</t>
    </rPh>
    <phoneticPr fontId="2"/>
  </si>
  <si>
    <t>収入金額</t>
    <rPh sb="0" eb="2">
      <t>シュウニュウ</t>
    </rPh>
    <rPh sb="2" eb="4">
      <t>キンガク</t>
    </rPh>
    <phoneticPr fontId="2"/>
  </si>
  <si>
    <t>６５歳以上</t>
    <rPh sb="2" eb="3">
      <t>サイ</t>
    </rPh>
    <rPh sb="3" eb="5">
      <t>イジョウ</t>
    </rPh>
    <phoneticPr fontId="2"/>
  </si>
  <si>
    <t>生年月日</t>
    <rPh sb="0" eb="2">
      <t>セイネン</t>
    </rPh>
    <rPh sb="2" eb="4">
      <t>ガッピ</t>
    </rPh>
    <phoneticPr fontId="2"/>
  </si>
  <si>
    <t>公的年金所得</t>
    <rPh sb="0" eb="2">
      <t>コウテキ</t>
    </rPh>
    <rPh sb="2" eb="4">
      <t>ネンキン</t>
    </rPh>
    <rPh sb="4" eb="6">
      <t>ショトク</t>
    </rPh>
    <phoneticPr fontId="2"/>
  </si>
  <si>
    <t>老年者該当</t>
    <rPh sb="0" eb="3">
      <t>ロウネンシャ</t>
    </rPh>
    <rPh sb="3" eb="5">
      <t>ガイトウ</t>
    </rPh>
    <phoneticPr fontId="2"/>
  </si>
  <si>
    <t>明</t>
    <rPh sb="0" eb="1">
      <t>メイ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</si>
  <si>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</si>
  <si>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</si>
  <si>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平</t>
    <rPh sb="0" eb="1">
      <t>ヘイ</t>
    </rPh>
    <phoneticPr fontId="2"/>
  </si>
  <si>
    <t>昭和</t>
    <rPh sb="0" eb="2">
      <t>ショウワ</t>
    </rPh>
    <phoneticPr fontId="2"/>
  </si>
  <si>
    <t>大正</t>
    <rPh sb="0" eb="2">
      <t>タイショウ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</si>
  <si>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</si>
  <si>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</si>
  <si>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年号選択</t>
    <rPh sb="0" eb="2">
      <t>ネンゴウ</t>
    </rPh>
    <rPh sb="2" eb="4">
      <t>センタク</t>
    </rPh>
    <phoneticPr fontId="2"/>
  </si>
  <si>
    <t>一般生命保険</t>
    <rPh sb="0" eb="2">
      <t>イッパン</t>
    </rPh>
    <rPh sb="2" eb="4">
      <t>セイメイ</t>
    </rPh>
    <rPh sb="4" eb="6">
      <t>ホケン</t>
    </rPh>
    <phoneticPr fontId="2"/>
  </si>
  <si>
    <t>個人年金保険</t>
    <rPh sb="0" eb="2">
      <t>コジン</t>
    </rPh>
    <rPh sb="2" eb="4">
      <t>ネンキン</t>
    </rPh>
    <rPh sb="4" eb="6">
      <t>ホケン</t>
    </rPh>
    <phoneticPr fontId="2"/>
  </si>
  <si>
    <t>生命保険料控除</t>
    <rPh sb="0" eb="2">
      <t>セイメイ</t>
    </rPh>
    <rPh sb="2" eb="5">
      <t>ホケンリョウ</t>
    </rPh>
    <rPh sb="5" eb="7">
      <t>コウジョ</t>
    </rPh>
    <phoneticPr fontId="2"/>
  </si>
  <si>
    <t>損害保険料控除</t>
    <rPh sb="0" eb="2">
      <t>ソンガイ</t>
    </rPh>
    <rPh sb="2" eb="4">
      <t>ホケン</t>
    </rPh>
    <rPh sb="4" eb="5">
      <t>リョウ</t>
    </rPh>
    <rPh sb="5" eb="7">
      <t>コウジョ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</si>
  <si>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</si>
  <si>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</si>
  <si>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寡婦（夫)</t>
    <rPh sb="0" eb="2">
      <t>カフ</t>
    </rPh>
    <rPh sb="3" eb="4">
      <t>オット</t>
    </rPh>
    <phoneticPr fontId="2"/>
  </si>
  <si>
    <t>寡婦特別</t>
    <rPh sb="0" eb="2">
      <t>カフ</t>
    </rPh>
    <rPh sb="2" eb="4">
      <t>トクベツ</t>
    </rPh>
    <phoneticPr fontId="2"/>
  </si>
  <si>
    <t>勤労学生</t>
    <rPh sb="0" eb="2">
      <t>キンロウ</t>
    </rPh>
    <rPh sb="2" eb="4">
      <t>ガクセイ</t>
    </rPh>
    <phoneticPr fontId="2"/>
  </si>
  <si>
    <t>老年者</t>
    <rPh sb="0" eb="3">
      <t>ロウネンシャ</t>
    </rPh>
    <phoneticPr fontId="2"/>
  </si>
  <si>
    <t>障害者</t>
    <rPh sb="0" eb="3">
      <t>ショウガイシャ</t>
    </rPh>
    <phoneticPr fontId="2"/>
  </si>
  <si>
    <t>特別障害者</t>
    <rPh sb="0" eb="2">
      <t>トクベツ</t>
    </rPh>
    <rPh sb="2" eb="5">
      <t>ショウガイシャ</t>
    </rPh>
    <phoneticPr fontId="2"/>
  </si>
  <si>
    <t>配偶者特別控除</t>
    <rPh sb="0" eb="3">
      <t>ハイグウシャ</t>
    </rPh>
    <rPh sb="3" eb="5">
      <t>トクベツ</t>
    </rPh>
    <rPh sb="5" eb="7">
      <t>コウジョ</t>
    </rPh>
    <phoneticPr fontId="2"/>
  </si>
  <si>
    <t>所得金額</t>
    <rPh sb="0" eb="2">
      <t>ショトク</t>
    </rPh>
    <rPh sb="2" eb="4">
      <t>キンガク</t>
    </rPh>
    <phoneticPr fontId="2"/>
  </si>
  <si>
    <t>控除額</t>
    <rPh sb="0" eb="2">
      <t>コウジョ</t>
    </rPh>
    <rPh sb="2" eb="3">
      <t>ガク</t>
    </rPh>
    <phoneticPr fontId="2"/>
  </si>
  <si>
    <t>明・大・昭・平</t>
    <rPh sb="0" eb="1">
      <t>メイ</t>
    </rPh>
    <rPh sb="2" eb="3">
      <t>ダイ</t>
    </rPh>
    <rPh sb="4" eb="5">
      <t>ショウ</t>
    </rPh>
    <rPh sb="6" eb="7">
      <t>ヘイ</t>
    </rPh>
    <phoneticPr fontId="2"/>
  </si>
  <si>
    <t>老人扶養</t>
    <rPh sb="0" eb="2">
      <t>ロウジン</t>
    </rPh>
    <rPh sb="2" eb="4">
      <t>フヨウ</t>
    </rPh>
    <phoneticPr fontId="2"/>
  </si>
  <si>
    <t>同居</t>
    <rPh sb="0" eb="2">
      <t>ドウキョ</t>
    </rPh>
    <phoneticPr fontId="2"/>
  </si>
  <si>
    <t>老配</t>
    <rPh sb="0" eb="1">
      <t>ロウ</t>
    </rPh>
    <rPh sb="1" eb="2">
      <t>クバ</t>
    </rPh>
    <phoneticPr fontId="2"/>
  </si>
  <si>
    <t>一般</t>
    <rPh sb="0" eb="2">
      <t>イッパン</t>
    </rPh>
    <phoneticPr fontId="2"/>
  </si>
  <si>
    <t>（６５歳以上）</t>
    <rPh sb="3" eb="4">
      <t>サイ</t>
    </rPh>
    <rPh sb="4" eb="6">
      <t>イジョウ</t>
    </rPh>
    <phoneticPr fontId="2"/>
  </si>
  <si>
    <t>配偶者生年月日</t>
    <rPh sb="0" eb="3">
      <t>ハイグウシャ</t>
    </rPh>
    <rPh sb="3" eb="5">
      <t>セイネン</t>
    </rPh>
    <rPh sb="5" eb="7">
      <t>ガッピ</t>
    </rPh>
    <phoneticPr fontId="2"/>
  </si>
  <si>
    <t>基準日</t>
    <rPh sb="0" eb="3">
      <t>キジュンビ</t>
    </rPh>
    <phoneticPr fontId="2"/>
  </si>
  <si>
    <t>特別障害</t>
    <rPh sb="0" eb="2">
      <t>トクベツ</t>
    </rPh>
    <rPh sb="2" eb="4">
      <t>ショウガイ</t>
    </rPh>
    <phoneticPr fontId="2"/>
  </si>
  <si>
    <t>特定扶養</t>
    <rPh sb="0" eb="2">
      <t>トクテイ</t>
    </rPh>
    <rPh sb="2" eb="4">
      <t>フヨウ</t>
    </rPh>
    <phoneticPr fontId="2"/>
  </si>
  <si>
    <t>同老</t>
    <rPh sb="0" eb="1">
      <t>ドウ</t>
    </rPh>
    <rPh sb="1" eb="2">
      <t>ロウ</t>
    </rPh>
    <phoneticPr fontId="2"/>
  </si>
  <si>
    <t>扶養者</t>
    <rPh sb="0" eb="2">
      <t>フヨウ</t>
    </rPh>
    <rPh sb="2" eb="3">
      <t>モノ</t>
    </rPh>
    <phoneticPr fontId="2"/>
  </si>
  <si>
    <t>障害控除額</t>
    <rPh sb="0" eb="2">
      <t>ショウガイ</t>
    </rPh>
    <rPh sb="2" eb="4">
      <t>コウジョ</t>
    </rPh>
    <rPh sb="4" eb="5">
      <t>ガク</t>
    </rPh>
    <phoneticPr fontId="2"/>
  </si>
  <si>
    <t>所得の種類</t>
    <rPh sb="0" eb="2">
      <t>ショトク</t>
    </rPh>
    <rPh sb="3" eb="5">
      <t>シュルイ</t>
    </rPh>
    <phoneticPr fontId="2"/>
  </si>
  <si>
    <t>営業</t>
    <rPh sb="0" eb="2">
      <t>エイギョウ</t>
    </rPh>
    <phoneticPr fontId="2"/>
  </si>
  <si>
    <t>農業</t>
    <rPh sb="0" eb="2">
      <t>ノウギョウ</t>
    </rPh>
    <phoneticPr fontId="2"/>
  </si>
  <si>
    <t>不動産</t>
    <rPh sb="0" eb="3">
      <t>フドウサン</t>
    </rPh>
    <phoneticPr fontId="2"/>
  </si>
  <si>
    <t>市民税</t>
    <rPh sb="0" eb="3">
      <t>シミンゼイ</t>
    </rPh>
    <phoneticPr fontId="2"/>
  </si>
  <si>
    <t>年</t>
    <rPh sb="0" eb="1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</si>
  <si>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</si>
  <si>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</si>
  <si>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</si>
  <si>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</si>
  <si>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</si>
  <si>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</si>
  <si>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</si>
  <si>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</si>
  <si>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</si>
  <si>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</si>
  <si>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</si>
  <si>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</si>
  <si>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</si>
  <si>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</si>
  <si>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</si>
  <si>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</si>
  <si>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</si>
  <si>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</si>
  <si>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</si>
  <si>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</si>
  <si>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</si>
  <si>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</si>
  <si>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</si>
  <si>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</si>
  <si>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</si>
  <si>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</si>
  <si>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</si>
  <si>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</si>
  <si>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</si>
  <si>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</si>
  <si>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</si>
  <si>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</si>
  <si>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</si>
  <si>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</si>
  <si>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</si>
  <si>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</si>
  <si>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</si>
  <si>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</si>
  <si>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</si>
  <si>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</si>
  <si>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</si>
  <si>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</si>
  <si>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</si>
  <si>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整理番号</t>
    <rPh sb="0" eb="2">
      <t>セイリ</t>
    </rPh>
    <rPh sb="2" eb="4">
      <t>バンゴウ</t>
    </rPh>
    <phoneticPr fontId="2"/>
  </si>
  <si>
    <t>１収入金額</t>
    <rPh sb="1" eb="3">
      <t>シュウニュウ</t>
    </rPh>
    <rPh sb="3" eb="5">
      <t>キンガク</t>
    </rPh>
    <phoneticPr fontId="2"/>
  </si>
  <si>
    <t>一般分</t>
    <rPh sb="0" eb="2">
      <t>イッパン</t>
    </rPh>
    <rPh sb="2" eb="3">
      <t>ブン</t>
    </rPh>
    <phoneticPr fontId="2"/>
  </si>
  <si>
    <t>軽減分</t>
    <rPh sb="0" eb="2">
      <t>ケイゲン</t>
    </rPh>
    <rPh sb="2" eb="3">
      <t>ブン</t>
    </rPh>
    <phoneticPr fontId="2"/>
  </si>
  <si>
    <t>短期譲渡</t>
    <rPh sb="0" eb="2">
      <t>タンキ</t>
    </rPh>
    <rPh sb="2" eb="4">
      <t>ジョウト</t>
    </rPh>
    <phoneticPr fontId="2"/>
  </si>
  <si>
    <t>一般の譲渡</t>
    <rPh sb="0" eb="2">
      <t>イッパン</t>
    </rPh>
    <rPh sb="3" eb="5">
      <t>ジョウト</t>
    </rPh>
    <phoneticPr fontId="2"/>
  </si>
  <si>
    <t>優良住宅地等に係る譲渡</t>
    <rPh sb="0" eb="2">
      <t>ユウリョウ</t>
    </rPh>
    <rPh sb="2" eb="4">
      <t>ジュウタク</t>
    </rPh>
    <rPh sb="4" eb="5">
      <t>チ</t>
    </rPh>
    <rPh sb="5" eb="6">
      <t>ナド</t>
    </rPh>
    <rPh sb="7" eb="8">
      <t>カカ</t>
    </rPh>
    <rPh sb="9" eb="11">
      <t>ジョウト</t>
    </rPh>
    <phoneticPr fontId="2"/>
  </si>
  <si>
    <t>居住用財産の譲渡</t>
    <rPh sb="0" eb="3">
      <t>キョジュウヨウ</t>
    </rPh>
    <rPh sb="3" eb="5">
      <t>ザイサン</t>
    </rPh>
    <rPh sb="6" eb="8">
      <t>ジョウト</t>
    </rPh>
    <phoneticPr fontId="2"/>
  </si>
  <si>
    <t>長期譲渡</t>
    <rPh sb="0" eb="2">
      <t>チョウキ</t>
    </rPh>
    <rPh sb="2" eb="4">
      <t>ジョウト</t>
    </rPh>
    <phoneticPr fontId="2"/>
  </si>
  <si>
    <t>先物取引</t>
    <rPh sb="0" eb="2">
      <t>サキモノ</t>
    </rPh>
    <rPh sb="2" eb="4">
      <t>トリヒキ</t>
    </rPh>
    <phoneticPr fontId="2"/>
  </si>
  <si>
    <t>２ 分離課税の短期・長期譲渡所得に関する事項</t>
    <rPh sb="2" eb="4">
      <t>ブンリ</t>
    </rPh>
    <rPh sb="4" eb="6">
      <t>カゼイ</t>
    </rPh>
    <rPh sb="7" eb="9">
      <t>タンキ</t>
    </rPh>
    <rPh sb="10" eb="12">
      <t>チョウキ</t>
    </rPh>
    <rPh sb="12" eb="14">
      <t>ジョウト</t>
    </rPh>
    <rPh sb="14" eb="16">
      <t>ショトク</t>
    </rPh>
    <rPh sb="17" eb="18">
      <t>カン</t>
    </rPh>
    <rPh sb="20" eb="22">
      <t>ジコウ</t>
    </rPh>
    <phoneticPr fontId="2"/>
  </si>
  <si>
    <t>３ 株式等の譲渡等・先物取引に係る所得に関する事項</t>
    <rPh sb="2" eb="4">
      <t>カブシキ</t>
    </rPh>
    <rPh sb="4" eb="5">
      <t>ナド</t>
    </rPh>
    <rPh sb="6" eb="8">
      <t>ジョウト</t>
    </rPh>
    <rPh sb="8" eb="9">
      <t>ナド</t>
    </rPh>
    <rPh sb="10" eb="12">
      <t>サキモノ</t>
    </rPh>
    <rPh sb="12" eb="14">
      <t>トリヒキ</t>
    </rPh>
    <rPh sb="15" eb="16">
      <t>カカ</t>
    </rPh>
    <rPh sb="17" eb="19">
      <t>ショトク</t>
    </rPh>
    <rPh sb="20" eb="21">
      <t>カン</t>
    </rPh>
    <rPh sb="23" eb="25">
      <t>ジコウ</t>
    </rPh>
    <phoneticPr fontId="2"/>
  </si>
  <si>
    <t>区分</t>
    <rPh sb="0" eb="2">
      <t>クブン</t>
    </rPh>
    <phoneticPr fontId="2"/>
  </si>
  <si>
    <t>所得の生ずる場所</t>
    <rPh sb="0" eb="2">
      <t>ショトク</t>
    </rPh>
    <rPh sb="3" eb="4">
      <t>ショウ</t>
    </rPh>
    <rPh sb="6" eb="8">
      <t>バショ</t>
    </rPh>
    <phoneticPr fontId="2"/>
  </si>
  <si>
    <t>必要経費</t>
    <rPh sb="0" eb="2">
      <t>ヒツヨウ</t>
    </rPh>
    <rPh sb="2" eb="4">
      <t>ケイヒ</t>
    </rPh>
    <phoneticPr fontId="2"/>
  </si>
  <si>
    <t>差引金額</t>
    <rPh sb="0" eb="2">
      <t>サシヒキ</t>
    </rPh>
    <rPh sb="2" eb="4">
      <t>キンガク</t>
    </rPh>
    <phoneticPr fontId="2"/>
  </si>
  <si>
    <t>特別控除額</t>
    <rPh sb="0" eb="2">
      <t>トクベツ</t>
    </rPh>
    <rPh sb="2" eb="4">
      <t>コウジョ</t>
    </rPh>
    <rPh sb="4" eb="5">
      <t>ガク</t>
    </rPh>
    <phoneticPr fontId="2"/>
  </si>
  <si>
    <t>（収入金額-必要経費）</t>
    <rPh sb="1" eb="3">
      <t>シュウニュウ</t>
    </rPh>
    <rPh sb="3" eb="5">
      <t>キンガク</t>
    </rPh>
    <rPh sb="6" eb="8">
      <t>ヒツヨウ</t>
    </rPh>
    <rPh sb="8" eb="10">
      <t>ケイヒ</t>
    </rPh>
    <phoneticPr fontId="2"/>
  </si>
  <si>
    <t>特例適用条文</t>
    <rPh sb="0" eb="2">
      <t>トクレイ</t>
    </rPh>
    <rPh sb="2" eb="4">
      <t>テキヨウ</t>
    </rPh>
    <rPh sb="4" eb="6">
      <t>ジョウブン</t>
    </rPh>
    <phoneticPr fontId="2"/>
  </si>
  <si>
    <t>種目</t>
    <rPh sb="0" eb="2">
      <t>シュモク</t>
    </rPh>
    <phoneticPr fontId="2"/>
  </si>
  <si>
    <t>事業</t>
    <rPh sb="0" eb="2">
      <t>ジギョウ</t>
    </rPh>
    <phoneticPr fontId="2"/>
  </si>
  <si>
    <t>譲渡</t>
    <rPh sb="0" eb="2">
      <t>ジョウト</t>
    </rPh>
    <phoneticPr fontId="2"/>
  </si>
  <si>
    <t>雑</t>
    <rPh sb="0" eb="1">
      <t>ザツ</t>
    </rPh>
    <phoneticPr fontId="2"/>
  </si>
  <si>
    <t>A 給与収入金額</t>
    <rPh sb="2" eb="4">
      <t>キュウヨ</t>
    </rPh>
    <rPh sb="4" eb="6">
      <t>シュウニュウ</t>
    </rPh>
    <rPh sb="6" eb="8">
      <t>キンガク</t>
    </rPh>
    <phoneticPr fontId="2"/>
  </si>
  <si>
    <t>山林</t>
    <rPh sb="0" eb="2">
      <t>サンリン</t>
    </rPh>
    <phoneticPr fontId="2"/>
  </si>
  <si>
    <t>退職</t>
    <rPh sb="0" eb="2">
      <t>タイショク</t>
    </rPh>
    <phoneticPr fontId="2"/>
  </si>
  <si>
    <t>A 収入金額</t>
    <rPh sb="2" eb="4">
      <t>シュウニュウ</t>
    </rPh>
    <rPh sb="4" eb="6">
      <t>キンガク</t>
    </rPh>
    <phoneticPr fontId="2"/>
  </si>
  <si>
    <t>B 必要金額</t>
    <rPh sb="2" eb="4">
      <t>ヒツヨウ</t>
    </rPh>
    <rPh sb="4" eb="6">
      <t>キンガク</t>
    </rPh>
    <phoneticPr fontId="2"/>
  </si>
  <si>
    <t>所得金額（A-B-C-D)</t>
    <rPh sb="0" eb="2">
      <t>ショトク</t>
    </rPh>
    <rPh sb="2" eb="4">
      <t>キンガク</t>
    </rPh>
    <phoneticPr fontId="2"/>
  </si>
  <si>
    <t>A 収入金額</t>
    <phoneticPr fontId="2"/>
  </si>
  <si>
    <t>勤続年数</t>
    <rPh sb="0" eb="2">
      <t>キンゾク</t>
    </rPh>
    <rPh sb="2" eb="4">
      <t>ネンスウ</t>
    </rPh>
    <phoneticPr fontId="2"/>
  </si>
  <si>
    <t>障害</t>
    <rPh sb="0" eb="2">
      <t>ショウガイ</t>
    </rPh>
    <phoneticPr fontId="2"/>
  </si>
  <si>
    <t>C 差引（A-B)</t>
    <rPh sb="2" eb="4">
      <t>サシヒキ</t>
    </rPh>
    <phoneticPr fontId="2"/>
  </si>
  <si>
    <t>所得金額（C×1/2)</t>
    <rPh sb="0" eb="2">
      <t>ショトク</t>
    </rPh>
    <rPh sb="2" eb="4">
      <t>キンガク</t>
    </rPh>
    <phoneticPr fontId="2"/>
  </si>
  <si>
    <t>（　　年　　月間）</t>
    <rPh sb="3" eb="4">
      <t>ネン</t>
    </rPh>
    <rPh sb="6" eb="7">
      <t>ツキ</t>
    </rPh>
    <rPh sb="7" eb="8">
      <t>カン</t>
    </rPh>
    <phoneticPr fontId="2"/>
  </si>
  <si>
    <t>県民税</t>
    <phoneticPr fontId="2"/>
  </si>
  <si>
    <t>氏名</t>
    <phoneticPr fontId="2"/>
  </si>
  <si>
    <t>電話番号</t>
    <phoneticPr fontId="2"/>
  </si>
  <si>
    <t>・</t>
    <phoneticPr fontId="2"/>
  </si>
  <si>
    <t>５所得金額</t>
    <rPh sb="1" eb="3">
      <t>ショトク</t>
    </rPh>
    <rPh sb="3" eb="5">
      <t>キンガク</t>
    </rPh>
    <phoneticPr fontId="2"/>
  </si>
  <si>
    <t>所得の生じる場所</t>
    <rPh sb="0" eb="2">
      <t>ショトク</t>
    </rPh>
    <rPh sb="3" eb="4">
      <t>ショウ</t>
    </rPh>
    <rPh sb="6" eb="8">
      <t>バショ</t>
    </rPh>
    <phoneticPr fontId="2"/>
  </si>
  <si>
    <t>支払確定年月</t>
    <rPh sb="0" eb="2">
      <t>シハライ</t>
    </rPh>
    <rPh sb="2" eb="4">
      <t>カクテイ</t>
    </rPh>
    <rPh sb="4" eb="6">
      <t>ネンゲツ</t>
    </rPh>
    <phoneticPr fontId="2"/>
  </si>
  <si>
    <t>収入金額</t>
    <rPh sb="0" eb="2">
      <t>シュウニュウ</t>
    </rPh>
    <rPh sb="2" eb="4">
      <t>キンガク</t>
    </rPh>
    <phoneticPr fontId="2"/>
  </si>
  <si>
    <t>必要経費</t>
    <rPh sb="0" eb="2">
      <t>ヒツヨウ</t>
    </rPh>
    <rPh sb="2" eb="4">
      <t>ケイヒ</t>
    </rPh>
    <phoneticPr fontId="2"/>
  </si>
  <si>
    <t>円</t>
    <rPh sb="0" eb="1">
      <t>エン</t>
    </rPh>
    <phoneticPr fontId="2"/>
  </si>
  <si>
    <t>・　・</t>
    <phoneticPr fontId="2"/>
  </si>
  <si>
    <t>個人番号</t>
    <rPh sb="0" eb="2">
      <t>コジン</t>
    </rPh>
    <rPh sb="2" eb="4">
      <t>バンゴウ</t>
    </rPh>
    <phoneticPr fontId="2"/>
  </si>
  <si>
    <t>６　特定支出控除の適用がある場合の給与所得に関する事項</t>
    <rPh sb="2" eb="4">
      <t>トクテイ</t>
    </rPh>
    <rPh sb="4" eb="6">
      <t>シシュツ</t>
    </rPh>
    <rPh sb="6" eb="8">
      <t>コウジョ</t>
    </rPh>
    <rPh sb="9" eb="11">
      <t>テキヨウ</t>
    </rPh>
    <rPh sb="14" eb="16">
      <t>バアイ</t>
    </rPh>
    <rPh sb="17" eb="19">
      <t>キュウヨ</t>
    </rPh>
    <rPh sb="19" eb="21">
      <t>ショトク</t>
    </rPh>
    <rPh sb="22" eb="23">
      <t>カン</t>
    </rPh>
    <rPh sb="25" eb="27">
      <t>ジコウ</t>
    </rPh>
    <phoneticPr fontId="2"/>
  </si>
  <si>
    <t>７　山林所得・退職所得に関する事項</t>
    <rPh sb="2" eb="4">
      <t>サンリン</t>
    </rPh>
    <rPh sb="4" eb="6">
      <t>ショトク</t>
    </rPh>
    <rPh sb="7" eb="9">
      <t>タイショク</t>
    </rPh>
    <rPh sb="9" eb="11">
      <t>ショトク</t>
    </rPh>
    <rPh sb="12" eb="13">
      <t>カン</t>
    </rPh>
    <rPh sb="15" eb="17">
      <t>ジコウ</t>
    </rPh>
    <phoneticPr fontId="2"/>
  </si>
  <si>
    <t>一般株式等の譲渡</t>
    <rPh sb="0" eb="2">
      <t>イッパン</t>
    </rPh>
    <rPh sb="2" eb="4">
      <t>カブシキ</t>
    </rPh>
    <rPh sb="4" eb="5">
      <t>トウ</t>
    </rPh>
    <rPh sb="6" eb="8">
      <t>ジョウト</t>
    </rPh>
    <phoneticPr fontId="2"/>
  </si>
  <si>
    <t>上場株式等の譲渡</t>
    <rPh sb="0" eb="2">
      <t>ジョウジョウ</t>
    </rPh>
    <rPh sb="2" eb="4">
      <t>カブシキ</t>
    </rPh>
    <rPh sb="4" eb="5">
      <t>トウ</t>
    </rPh>
    <rPh sb="6" eb="8">
      <t>ジョウト</t>
    </rPh>
    <phoneticPr fontId="2"/>
  </si>
  <si>
    <t>C 特別控除額</t>
    <rPh sb="2" eb="4">
      <t>トクベツ</t>
    </rPh>
    <rPh sb="4" eb="6">
      <t>コウジョ</t>
    </rPh>
    <rPh sb="6" eb="7">
      <t>ガク</t>
    </rPh>
    <phoneticPr fontId="2"/>
  </si>
  <si>
    <t>D 青色申告特別控除額</t>
    <rPh sb="2" eb="4">
      <t>アオイロ</t>
    </rPh>
    <rPh sb="4" eb="6">
      <t>シンコク</t>
    </rPh>
    <rPh sb="6" eb="8">
      <t>トクベツ</t>
    </rPh>
    <rPh sb="8" eb="10">
      <t>コウジョ</t>
    </rPh>
    <rPh sb="10" eb="11">
      <t>ガク</t>
    </rPh>
    <phoneticPr fontId="2"/>
  </si>
  <si>
    <t>B 退職所得控除額</t>
    <rPh sb="6" eb="8">
      <t>コウジョ</t>
    </rPh>
    <rPh sb="8" eb="9">
      <t>ガク</t>
    </rPh>
    <phoneticPr fontId="2"/>
  </si>
  <si>
    <t>＊この申告書（分離課税用）は、市民税・県民税申告書と一緒に提出してください。</t>
    <phoneticPr fontId="2"/>
  </si>
  <si>
    <t>令和</t>
    <rPh sb="0" eb="2">
      <t>レイワ</t>
    </rPh>
    <phoneticPr fontId="2"/>
  </si>
  <si>
    <t>ス</t>
    <phoneticPr fontId="2"/>
  </si>
  <si>
    <t>セ</t>
    <phoneticPr fontId="2"/>
  </si>
  <si>
    <t>ソ</t>
    <phoneticPr fontId="2"/>
  </si>
  <si>
    <t>タ</t>
    <phoneticPr fontId="2"/>
  </si>
  <si>
    <t>チ</t>
    <phoneticPr fontId="2"/>
  </si>
  <si>
    <t>ツ</t>
    <phoneticPr fontId="2"/>
  </si>
  <si>
    <t>テ</t>
    <phoneticPr fontId="2"/>
  </si>
  <si>
    <t>ト</t>
    <phoneticPr fontId="2"/>
  </si>
  <si>
    <t>ナ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</si>
  <si>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</si>
  <si>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</si>
  <si>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</si>
  <si>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</si>
  <si>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</si>
  <si>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</si>
  <si>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</si>
  <si>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</si>
  <si>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㊲</t>
    <phoneticPr fontId="2"/>
  </si>
  <si>
    <t>大・昭</t>
    <rPh sb="0" eb="1">
      <t>オオ</t>
    </rPh>
    <rPh sb="2" eb="3">
      <t>アキラ</t>
    </rPh>
    <phoneticPr fontId="2"/>
  </si>
  <si>
    <t>平・令</t>
    <rPh sb="0" eb="1">
      <t>タイラ</t>
    </rPh>
    <rPh sb="2" eb="3">
      <t>レイ</t>
    </rPh>
    <phoneticPr fontId="2"/>
  </si>
  <si>
    <r>
      <t>申告書（分離課税等用）</t>
    </r>
    <r>
      <rPr>
        <sz val="10"/>
        <rFont val="ＭＳ Ｐゴシック"/>
        <family val="3"/>
        <charset val="128"/>
      </rPr>
      <t>（兼国民健康保険税）</t>
    </r>
    <rPh sb="0" eb="3">
      <t>シンコクショ</t>
    </rPh>
    <rPh sb="4" eb="6">
      <t>ブンリ</t>
    </rPh>
    <rPh sb="6" eb="9">
      <t>カゼイナド</t>
    </rPh>
    <rPh sb="9" eb="10">
      <t>ヨウ</t>
    </rPh>
    <phoneticPr fontId="2"/>
  </si>
  <si>
    <t>上場株式等の配当等</t>
    <rPh sb="0" eb="2">
      <t>ジョウジョウ</t>
    </rPh>
    <rPh sb="2" eb="4">
      <t>カブシキ</t>
    </rPh>
    <rPh sb="4" eb="5">
      <t>トウ</t>
    </rPh>
    <rPh sb="6" eb="8">
      <t>ハイトウ</t>
    </rPh>
    <rPh sb="8" eb="9">
      <t>トウ</t>
    </rPh>
    <phoneticPr fontId="2"/>
  </si>
  <si>
    <t>４上場株式等の配当所得等に関する事項</t>
    <rPh sb="1" eb="3">
      <t>ジョウジョウ</t>
    </rPh>
    <rPh sb="3" eb="5">
      <t>カブシキ</t>
    </rPh>
    <rPh sb="5" eb="6">
      <t>トウ</t>
    </rPh>
    <rPh sb="7" eb="9">
      <t>ハイトウ</t>
    </rPh>
    <rPh sb="9" eb="11">
      <t>ショトク</t>
    </rPh>
    <rPh sb="11" eb="12">
      <t>トウ</t>
    </rPh>
    <rPh sb="13" eb="14">
      <t>カン</t>
    </rPh>
    <rPh sb="16" eb="18">
      <t>ジコウ</t>
    </rPh>
    <phoneticPr fontId="2"/>
  </si>
  <si>
    <t>所得金額＝A－｛給与所得控除額＋
（B－給与所得控除額の1/2）｝
（ただし赤字の場合は0）</t>
    <rPh sb="0" eb="4">
      <t>ショトクキンガク</t>
    </rPh>
    <rPh sb="8" eb="15">
      <t>キュウヨショトクコウジョガク</t>
    </rPh>
    <rPh sb="20" eb="27">
      <t>キュウヨショトクコウジョガク</t>
    </rPh>
    <rPh sb="38" eb="40">
      <t>アカジ</t>
    </rPh>
    <rPh sb="41" eb="43">
      <t>バアイ</t>
    </rPh>
    <phoneticPr fontId="2"/>
  </si>
  <si>
    <t>B 特定支出の金額の合計額</t>
    <rPh sb="2" eb="4">
      <t>トクテイ</t>
    </rPh>
    <rPh sb="4" eb="6">
      <t>シシュツ</t>
    </rPh>
    <rPh sb="7" eb="9">
      <t>キンガク</t>
    </rPh>
    <rPh sb="10" eb="12">
      <t>ゴウケイ</t>
    </rPh>
    <rPh sb="12" eb="13">
      <t>ガク</t>
    </rPh>
    <phoneticPr fontId="2"/>
  </si>
  <si>
    <t>退職の区分</t>
    <rPh sb="0" eb="2">
      <t>タイショク</t>
    </rPh>
    <rPh sb="3" eb="5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</si>
</sst>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\ "/>
    <numFmt numFmtId="177" formatCode="0_ "/>
    <numFmt numFmtId="178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8" fontId="0" fillId="0" borderId="0" xfId="1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8" fontId="0" fillId="0" borderId="3" xfId="1" applyFont="1" applyBorder="1"/>
    <xf numFmtId="38" fontId="0" fillId="0" borderId="2" xfId="1" applyFont="1" applyBorder="1"/>
    <xf numFmtId="38" fontId="0" fillId="0" borderId="5" xfId="1" applyFont="1" applyBorder="1"/>
    <xf numFmtId="38" fontId="0" fillId="0" borderId="6" xfId="1" applyFont="1" applyBorder="1"/>
    <xf numFmtId="0" fontId="0" fillId="0" borderId="7" xfId="0" applyBorder="1" applyAlignment="1"/>
    <xf numFmtId="38" fontId="0" fillId="0" borderId="0" xfId="1" applyFont="1" applyBorder="1"/>
    <xf numFmtId="38" fontId="0" fillId="0" borderId="3" xfId="0" applyNumberFormat="1" applyBorder="1"/>
    <xf numFmtId="38" fontId="0" fillId="0" borderId="6" xfId="0" applyNumberFormat="1" applyBorder="1"/>
    <xf numFmtId="38" fontId="0" fillId="0" borderId="4" xfId="1" applyFont="1" applyBorder="1"/>
    <xf numFmtId="0" fontId="0" fillId="0" borderId="0" xfId="0" applyBorder="1" applyAlignment="1">
      <alignment horizontal="right"/>
    </xf>
    <xf numFmtId="38" fontId="0" fillId="0" borderId="8" xfId="1" applyFont="1" applyBorder="1"/>
    <xf numFmtId="0" fontId="0" fillId="0" borderId="9" xfId="0" applyBorder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5" xfId="0" applyFill="1" applyBorder="1"/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77" fontId="0" fillId="0" borderId="9" xfId="0" applyNumberFormat="1" applyBorder="1"/>
    <xf numFmtId="0" fontId="0" fillId="0" borderId="9" xfId="0" applyBorder="1"/>
    <xf numFmtId="38" fontId="0" fillId="0" borderId="1" xfId="1" applyFont="1" applyBorder="1"/>
    <xf numFmtId="0" fontId="0" fillId="0" borderId="12" xfId="0" applyBorder="1"/>
    <xf numFmtId="177" fontId="0" fillId="0" borderId="13" xfId="0" applyNumberFormat="1" applyBorder="1"/>
    <xf numFmtId="38" fontId="0" fillId="0" borderId="13" xfId="1" applyFont="1" applyBorder="1"/>
    <xf numFmtId="58" fontId="0" fillId="0" borderId="0" xfId="0" applyNumberFormat="1" applyBorder="1"/>
    <xf numFmtId="0" fontId="7" fillId="0" borderId="0" xfId="0" applyFont="1" applyBorder="1" applyAlignment="1" applyProtection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57" fontId="3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9" xfId="0" applyFont="1" applyBorder="1"/>
    <xf numFmtId="0" fontId="3" fillId="0" borderId="0" xfId="0" applyFont="1" applyBorder="1" applyAlignment="1">
      <alignment horizontal="left" vertical="center" shrinkToFit="1"/>
    </xf>
    <xf numFmtId="0" fontId="5" fillId="0" borderId="9" xfId="0" applyFont="1" applyFill="1" applyBorder="1" applyAlignment="1"/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/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176" fontId="5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textRotation="255"/>
    </xf>
    <xf numFmtId="0" fontId="5" fillId="2" borderId="0" xfId="0" applyFont="1" applyFill="1" applyBorder="1" applyAlignment="1" applyProtection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 applyProtection="1">
      <protection locked="0"/>
    </xf>
    <xf numFmtId="0" fontId="7" fillId="0" borderId="0" xfId="0" applyFont="1" applyBorder="1" applyAlignment="1">
      <alignment vertical="top"/>
    </xf>
    <xf numFmtId="49" fontId="5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57" fontId="3" fillId="0" borderId="0" xfId="0" applyNumberFormat="1" applyFont="1" applyBorder="1" applyAlignment="1" applyProtection="1">
      <alignment vertical="center"/>
      <protection locked="0"/>
    </xf>
    <xf numFmtId="178" fontId="5" fillId="0" borderId="0" xfId="0" applyNumberFormat="1" applyFont="1" applyBorder="1" applyAlignment="1" applyProtection="1"/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textRotation="255" shrinkToFit="1"/>
    </xf>
    <xf numFmtId="0" fontId="7" fillId="0" borderId="0" xfId="0" applyFont="1" applyBorder="1" applyAlignment="1" applyProtection="1">
      <alignment vertical="center" textRotation="255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 shrinkToFit="1"/>
    </xf>
    <xf numFmtId="0" fontId="9" fillId="0" borderId="0" xfId="0" applyFont="1" applyBorder="1" applyAlignment="1" applyProtection="1">
      <alignment vertical="center" textRotation="255" shrinkToFit="1"/>
    </xf>
    <xf numFmtId="0" fontId="4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21" fillId="0" borderId="0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57" fontId="19" fillId="0" borderId="7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8" fillId="0" borderId="0" xfId="0" applyFont="1" applyBorder="1" applyAlignment="1">
      <alignment horizontal="distributed" vertical="center" justifyLastLine="1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distributed" textRotation="255" justifyLastLine="1"/>
    </xf>
    <xf numFmtId="0" fontId="18" fillId="0" borderId="0" xfId="0" applyFont="1" applyBorder="1"/>
    <xf numFmtId="176" fontId="18" fillId="0" borderId="0" xfId="1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/>
    <xf numFmtId="0" fontId="18" fillId="0" borderId="5" xfId="0" applyFont="1" applyBorder="1" applyAlignment="1"/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justifyLastLine="1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Alignment="1">
      <alignment vertical="top" textRotation="255"/>
    </xf>
    <xf numFmtId="0" fontId="21" fillId="2" borderId="0" xfId="0" applyFont="1" applyFill="1" applyBorder="1" applyAlignment="1" applyProtection="1">
      <alignment horizontal="center" vertical="top"/>
    </xf>
    <xf numFmtId="0" fontId="21" fillId="0" borderId="0" xfId="0" applyFont="1" applyBorder="1" applyAlignment="1">
      <alignment vertical="top"/>
    </xf>
    <xf numFmtId="0" fontId="14" fillId="0" borderId="0" xfId="0" applyFont="1" applyBorder="1" applyAlignment="1"/>
    <xf numFmtId="0" fontId="17" fillId="0" borderId="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justifyLastLine="1"/>
    </xf>
    <xf numFmtId="0" fontId="18" fillId="0" borderId="9" xfId="0" applyFont="1" applyBorder="1" applyAlignment="1">
      <alignment horizontal="center" vertical="center" justifyLastLine="1"/>
    </xf>
    <xf numFmtId="0" fontId="18" fillId="0" borderId="4" xfId="0" applyFont="1" applyBorder="1" applyAlignment="1">
      <alignment horizontal="center" vertical="center" justifyLastLine="1"/>
    </xf>
    <xf numFmtId="0" fontId="18" fillId="0" borderId="2" xfId="0" applyFont="1" applyBorder="1" applyAlignment="1">
      <alignment horizontal="center" vertical="center" justifyLastLine="1"/>
    </xf>
    <xf numFmtId="0" fontId="18" fillId="0" borderId="0" xfId="0" applyFont="1" applyBorder="1" applyAlignment="1">
      <alignment horizontal="center" vertical="center" justifyLastLine="1"/>
    </xf>
    <xf numFmtId="0" fontId="18" fillId="0" borderId="3" xfId="0" applyFont="1" applyBorder="1" applyAlignment="1">
      <alignment horizontal="center" vertical="center" justifyLastLine="1"/>
    </xf>
    <xf numFmtId="0" fontId="18" fillId="0" borderId="5" xfId="0" applyFont="1" applyBorder="1" applyAlignment="1">
      <alignment horizontal="center" vertical="center" justifyLastLine="1"/>
    </xf>
    <xf numFmtId="0" fontId="18" fillId="0" borderId="1" xfId="0" applyFont="1" applyBorder="1" applyAlignment="1">
      <alignment horizontal="center" vertical="center" justifyLastLine="1"/>
    </xf>
    <xf numFmtId="0" fontId="18" fillId="0" borderId="6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top" textRotation="255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8" xfId="1" applyNumberFormat="1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21" fillId="0" borderId="9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8" fillId="0" borderId="7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9" fillId="0" borderId="8" xfId="0" applyFont="1" applyBorder="1" applyAlignment="1">
      <alignment horizontal="center" vertical="distributed" textRotation="255" justifyLastLine="1" shrinkToFit="1"/>
    </xf>
    <xf numFmtId="0" fontId="18" fillId="0" borderId="8" xfId="0" applyFont="1" applyBorder="1" applyAlignment="1">
      <alignment horizontal="center" vertical="center" justifyLastLine="1"/>
    </xf>
    <xf numFmtId="0" fontId="18" fillId="0" borderId="8" xfId="0" applyFont="1" applyBorder="1" applyAlignment="1">
      <alignment horizontal="distributed" vertical="center" justifyLastLine="1"/>
    </xf>
    <xf numFmtId="0" fontId="21" fillId="2" borderId="13" xfId="0" applyFont="1" applyFill="1" applyBorder="1" applyAlignment="1" applyProtection="1">
      <alignment horizontal="center" vertical="top"/>
    </xf>
    <xf numFmtId="0" fontId="21" fillId="2" borderId="8" xfId="0" applyFont="1" applyFill="1" applyBorder="1" applyAlignment="1" applyProtection="1">
      <alignment horizontal="center" vertical="top"/>
    </xf>
    <xf numFmtId="176" fontId="18" fillId="0" borderId="12" xfId="1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vertical="top"/>
    </xf>
    <xf numFmtId="0" fontId="21" fillId="0" borderId="4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3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21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justifyLastLine="1"/>
    </xf>
    <xf numFmtId="0" fontId="19" fillId="0" borderId="3" xfId="0" applyFont="1" applyBorder="1" applyAlignment="1">
      <alignment horizontal="distributed" vertical="center" justifyLastLine="1"/>
    </xf>
    <xf numFmtId="0" fontId="19" fillId="0" borderId="1" xfId="0" applyFont="1" applyBorder="1" applyAlignment="1">
      <alignment horizontal="distributed" vertical="center" justifyLastLine="1"/>
    </xf>
    <xf numFmtId="0" fontId="19" fillId="0" borderId="6" xfId="0" applyFont="1" applyBorder="1" applyAlignment="1">
      <alignment horizontal="distributed" vertical="center" justifyLastLine="1"/>
    </xf>
    <xf numFmtId="0" fontId="19" fillId="0" borderId="9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0" fontId="18" fillId="0" borderId="5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distributed" vertical="center" justifyLastLine="1"/>
    </xf>
    <xf numFmtId="0" fontId="18" fillId="0" borderId="7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18" fillId="0" borderId="1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/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 textRotation="255" shrinkToFit="1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distributed" vertical="center" justifyLastLine="1"/>
    </xf>
    <xf numFmtId="0" fontId="16" fillId="2" borderId="0" xfId="0" applyFont="1" applyFill="1" applyAlignment="1">
      <alignment horizontal="distributed" vertical="center" justifyLastLine="1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 vertical="center"/>
    </xf>
    <xf numFmtId="0" fontId="18" fillId="0" borderId="7" xfId="0" applyFont="1" applyBorder="1" applyAlignment="1" applyProtection="1">
      <protection locked="0"/>
    </xf>
    <xf numFmtId="0" fontId="18" fillId="0" borderId="9" xfId="0" applyFont="1" applyBorder="1" applyAlignment="1" applyProtection="1">
      <protection locked="0"/>
    </xf>
    <xf numFmtId="0" fontId="18" fillId="0" borderId="4" xfId="0" applyFont="1" applyBorder="1" applyAlignment="1" applyProtection="1">
      <protection locked="0"/>
    </xf>
    <xf numFmtId="0" fontId="18" fillId="0" borderId="2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8" fillId="0" borderId="3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18" fillId="0" borderId="1" xfId="0" applyFont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left" vertical="center" wrapText="1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8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distributed" textRotation="255" justifyLastLine="1"/>
    </xf>
    <xf numFmtId="0" fontId="21" fillId="0" borderId="14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justifyLastLine="1"/>
    </xf>
    <xf numFmtId="0" fontId="19" fillId="0" borderId="7" xfId="0" applyFont="1" applyBorder="1" applyAlignment="1">
      <alignment horizontal="center" vertical="center" wrapText="1" justifyLastLine="1"/>
    </xf>
    <xf numFmtId="0" fontId="18" fillId="0" borderId="7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6" fontId="18" fillId="0" borderId="7" xfId="1" applyNumberFormat="1" applyFont="1" applyBorder="1" applyAlignment="1" applyProtection="1">
      <alignment horizontal="center" vertical="center"/>
      <protection locked="0"/>
    </xf>
    <xf numFmtId="176" fontId="18" fillId="0" borderId="9" xfId="1" applyNumberFormat="1" applyFont="1" applyBorder="1" applyAlignment="1" applyProtection="1">
      <alignment horizontal="center" vertical="center"/>
      <protection locked="0"/>
    </xf>
    <xf numFmtId="176" fontId="18" fillId="0" borderId="4" xfId="1" applyNumberFormat="1" applyFont="1" applyBorder="1" applyAlignment="1" applyProtection="1">
      <alignment horizontal="center" vertical="center"/>
      <protection locked="0"/>
    </xf>
    <xf numFmtId="176" fontId="18" fillId="0" borderId="2" xfId="1" applyNumberFormat="1" applyFont="1" applyBorder="1" applyAlignment="1" applyProtection="1">
      <alignment horizontal="center" vertical="center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18" fillId="0" borderId="3" xfId="1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>
      <alignment horizontal="center" vertical="distributed" textRotation="255" justifyLastLine="1"/>
    </xf>
    <xf numFmtId="49" fontId="0" fillId="0" borderId="9" xfId="0" applyNumberFormat="1" applyFont="1" applyBorder="1" applyAlignment="1">
      <alignment horizontal="center" vertical="distributed" textRotation="255" justifyLastLine="1"/>
    </xf>
    <xf numFmtId="49" fontId="0" fillId="0" borderId="4" xfId="0" applyNumberFormat="1" applyFont="1" applyBorder="1" applyAlignment="1">
      <alignment horizontal="center" vertical="distributed" textRotation="255" justifyLastLine="1"/>
    </xf>
    <xf numFmtId="49" fontId="0" fillId="0" borderId="2" xfId="0" applyNumberFormat="1" applyFont="1" applyBorder="1" applyAlignment="1">
      <alignment horizontal="center" vertical="distributed" textRotation="255" justifyLastLine="1"/>
    </xf>
    <xf numFmtId="49" fontId="0" fillId="0" borderId="0" xfId="0" applyNumberFormat="1" applyFont="1" applyBorder="1" applyAlignment="1">
      <alignment horizontal="center" vertical="distributed" textRotation="255" justifyLastLine="1"/>
    </xf>
    <xf numFmtId="49" fontId="0" fillId="0" borderId="3" xfId="0" applyNumberFormat="1" applyFont="1" applyBorder="1" applyAlignment="1">
      <alignment horizontal="center" vertical="distributed" textRotation="255" justifyLastLine="1"/>
    </xf>
    <xf numFmtId="49" fontId="0" fillId="0" borderId="5" xfId="0" applyNumberFormat="1" applyFont="1" applyBorder="1" applyAlignment="1">
      <alignment horizontal="center" vertical="distributed" textRotation="255" justifyLastLine="1"/>
    </xf>
    <xf numFmtId="49" fontId="0" fillId="0" borderId="1" xfId="0" applyNumberFormat="1" applyFont="1" applyBorder="1" applyAlignment="1">
      <alignment horizontal="center" vertical="distributed" textRotation="255" justifyLastLine="1"/>
    </xf>
    <xf numFmtId="49" fontId="0" fillId="0" borderId="6" xfId="0" applyNumberFormat="1" applyFont="1" applyBorder="1" applyAlignment="1">
      <alignment horizontal="center" vertical="distributed" textRotation="255" justifyLastLine="1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58" fontId="0" fillId="0" borderId="5" xfId="0" applyNumberFormat="1" applyBorder="1" applyAlignment="1">
      <alignment horizontal="left"/>
    </xf>
    <xf numFmtId="58" fontId="0" fillId="0" borderId="6" xfId="0" applyNumberFormat="1" applyBorder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 wrapText="1" justifyLastLine="1"/>
    </xf>
    <xf numFmtId="0" fontId="19" fillId="0" borderId="4" xfId="0" applyFont="1" applyBorder="1" applyAlignment="1">
      <alignment horizontal="center" vertical="center" wrapText="1" justifyLastLine="1"/>
    </xf>
    <xf numFmtId="0" fontId="19" fillId="0" borderId="2" xfId="0" applyFont="1" applyBorder="1" applyAlignment="1">
      <alignment horizontal="center" vertical="center" wrapText="1" justifyLastLine="1"/>
    </xf>
    <xf numFmtId="0" fontId="19" fillId="0" borderId="0" xfId="0" applyFont="1" applyBorder="1" applyAlignment="1">
      <alignment horizontal="center" vertical="center" wrapText="1" justifyLastLine="1"/>
    </xf>
    <xf numFmtId="0" fontId="19" fillId="0" borderId="3" xfId="0" applyFont="1" applyBorder="1" applyAlignment="1">
      <alignment horizontal="center" vertical="center" wrapText="1" justifyLastLine="1"/>
    </xf>
    <xf numFmtId="0" fontId="19" fillId="0" borderId="5" xfId="0" applyFont="1" applyBorder="1" applyAlignment="1">
      <alignment horizontal="center" vertical="center" wrapText="1" justifyLastLine="1"/>
    </xf>
    <xf numFmtId="0" fontId="19" fillId="0" borderId="1" xfId="0" applyFont="1" applyBorder="1" applyAlignment="1">
      <alignment horizontal="center" vertical="center" wrapText="1" justifyLastLine="1"/>
    </xf>
    <xf numFmtId="0" fontId="19" fillId="0" borderId="6" xfId="0" applyFont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125</xdr:row>
          <xdr:rowOff>19050</xdr:rowOff>
        </xdr:from>
        <xdr:to>
          <xdr:col>35</xdr:col>
          <xdr:colOff>76200</xdr:colOff>
          <xdr:row>127</xdr:row>
          <xdr:rowOff>9525</xdr:rowOff>
        </xdr:to>
        <xdr:sp macro="" textlink="">
          <xdr:nvSpPr>
            <xdr:cNvPr id="13442" name="CheckBox3" descr="□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127</xdr:row>
          <xdr:rowOff>19050</xdr:rowOff>
        </xdr:from>
        <xdr:to>
          <xdr:col>35</xdr:col>
          <xdr:colOff>76200</xdr:colOff>
          <xdr:row>129</xdr:row>
          <xdr:rowOff>9525</xdr:rowOff>
        </xdr:to>
        <xdr:sp macro="" textlink="">
          <xdr:nvSpPr>
            <xdr:cNvPr id="13443" name="CheckBox1" descr="□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R176"/>
  <sheetViews>
    <sheetView tabSelected="1" zoomScale="130" zoomScaleNormal="130" zoomScaleSheetLayoutView="150" workbookViewId="0">
      <selection activeCell="CI39" sqref="CI39"/>
    </sheetView>
  </sheetViews>
  <sheetFormatPr defaultRowHeight="13.5" x14ac:dyDescent="0.15"/>
  <cols>
    <col min="1" max="82" width="1.125" style="3" customWidth="1"/>
    <col min="83" max="83" width="1.25" style="3" customWidth="1"/>
    <col min="84" max="148" width="0.875" style="3" customWidth="1"/>
    <col min="149" max="16384" width="9" style="3"/>
  </cols>
  <sheetData>
    <row r="1" spans="1:148" ht="6.75" customHeight="1" x14ac:dyDescent="0.15">
      <c r="L1" s="247" t="s">
        <v>156</v>
      </c>
      <c r="M1" s="247"/>
      <c r="N1" s="247"/>
      <c r="O1" s="247"/>
      <c r="P1" s="247"/>
      <c r="Q1" s="247"/>
      <c r="R1" s="247"/>
      <c r="S1" s="246"/>
      <c r="T1" s="246"/>
      <c r="U1" s="246"/>
      <c r="V1" s="246"/>
      <c r="W1" s="246"/>
      <c r="X1" s="247" t="s">
        <v>6</v>
      </c>
      <c r="Y1" s="247"/>
      <c r="Z1" s="247"/>
      <c r="AA1" s="247"/>
      <c r="AB1" s="247"/>
      <c r="AC1" s="247"/>
      <c r="AD1" s="247"/>
      <c r="AE1" s="245" t="s">
        <v>56</v>
      </c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350" t="s">
        <v>177</v>
      </c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350"/>
      <c r="BK1" s="350"/>
      <c r="BL1" s="350"/>
      <c r="BM1" s="350"/>
      <c r="BN1" s="350"/>
      <c r="BO1" s="350"/>
      <c r="BP1" s="350"/>
      <c r="BQ1" s="350"/>
      <c r="BR1" s="350"/>
      <c r="BS1" s="350"/>
      <c r="BT1" s="350"/>
      <c r="BU1" s="350"/>
      <c r="BV1" s="350"/>
      <c r="BW1" s="350"/>
      <c r="BX1" s="350"/>
      <c r="BY1" s="350"/>
      <c r="BZ1" s="58"/>
      <c r="CA1" s="243"/>
      <c r="CB1" s="243"/>
      <c r="CC1" s="243"/>
      <c r="CD1" s="121"/>
      <c r="CE1" s="44"/>
    </row>
    <row r="2" spans="1:148" ht="6.75" customHeight="1" x14ac:dyDescent="0.2">
      <c r="L2" s="247"/>
      <c r="M2" s="247"/>
      <c r="N2" s="247"/>
      <c r="O2" s="247"/>
      <c r="P2" s="247"/>
      <c r="Q2" s="247"/>
      <c r="R2" s="247"/>
      <c r="S2" s="246"/>
      <c r="T2" s="246"/>
      <c r="U2" s="246"/>
      <c r="V2" s="246"/>
      <c r="W2" s="246"/>
      <c r="X2" s="247"/>
      <c r="Y2" s="247"/>
      <c r="Z2" s="247"/>
      <c r="AA2" s="247"/>
      <c r="AB2" s="247"/>
      <c r="AC2" s="247"/>
      <c r="AD2" s="247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60"/>
      <c r="CA2" s="60"/>
      <c r="CB2" s="60"/>
      <c r="CC2" s="60"/>
      <c r="CD2" s="60"/>
      <c r="CE2" s="45"/>
    </row>
    <row r="3" spans="1:148" ht="6.75" customHeight="1" x14ac:dyDescent="0.2">
      <c r="L3" s="247"/>
      <c r="M3" s="247"/>
      <c r="N3" s="247"/>
      <c r="O3" s="247"/>
      <c r="P3" s="247"/>
      <c r="Q3" s="247"/>
      <c r="R3" s="247"/>
      <c r="S3" s="246"/>
      <c r="T3" s="246"/>
      <c r="U3" s="246"/>
      <c r="V3" s="246"/>
      <c r="W3" s="246"/>
      <c r="X3" s="247"/>
      <c r="Y3" s="247"/>
      <c r="Z3" s="247"/>
      <c r="AA3" s="247"/>
      <c r="AB3" s="247"/>
      <c r="AC3" s="247"/>
      <c r="AD3" s="247"/>
      <c r="AE3" s="245" t="s">
        <v>136</v>
      </c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350"/>
      <c r="AQ3" s="350"/>
      <c r="AR3" s="350"/>
      <c r="AS3" s="350"/>
      <c r="AT3" s="350"/>
      <c r="AU3" s="350"/>
      <c r="AV3" s="350"/>
      <c r="AW3" s="350"/>
      <c r="AX3" s="350"/>
      <c r="AY3" s="350"/>
      <c r="AZ3" s="350"/>
      <c r="BA3" s="350"/>
      <c r="BB3" s="350"/>
      <c r="BC3" s="350"/>
      <c r="BD3" s="350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60"/>
      <c r="CA3" s="60"/>
      <c r="CB3" s="60"/>
      <c r="CC3" s="60"/>
      <c r="CD3" s="60"/>
      <c r="CE3" s="45"/>
    </row>
    <row r="4" spans="1:148" ht="6.75" customHeight="1" x14ac:dyDescent="0.2">
      <c r="L4" s="247"/>
      <c r="M4" s="247"/>
      <c r="N4" s="247"/>
      <c r="O4" s="247"/>
      <c r="P4" s="247"/>
      <c r="Q4" s="247"/>
      <c r="R4" s="247"/>
      <c r="S4" s="246"/>
      <c r="T4" s="246"/>
      <c r="U4" s="246"/>
      <c r="V4" s="246"/>
      <c r="W4" s="246"/>
      <c r="X4" s="247"/>
      <c r="Y4" s="247"/>
      <c r="Z4" s="247"/>
      <c r="AA4" s="247"/>
      <c r="AB4" s="247"/>
      <c r="AC4" s="247"/>
      <c r="AD4" s="247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350"/>
      <c r="AQ4" s="350"/>
      <c r="AR4" s="350"/>
      <c r="AS4" s="350"/>
      <c r="AT4" s="350"/>
      <c r="AU4" s="350"/>
      <c r="AV4" s="350"/>
      <c r="AW4" s="350"/>
      <c r="AX4" s="350"/>
      <c r="AY4" s="350"/>
      <c r="AZ4" s="350"/>
      <c r="BA4" s="350"/>
      <c r="BB4" s="350"/>
      <c r="BC4" s="350"/>
      <c r="BD4" s="350"/>
      <c r="BE4" s="350"/>
      <c r="BF4" s="350"/>
      <c r="BG4" s="350"/>
      <c r="BH4" s="350"/>
      <c r="BI4" s="350"/>
      <c r="BJ4" s="350"/>
      <c r="BK4" s="350"/>
      <c r="BL4" s="350"/>
      <c r="BM4" s="350"/>
      <c r="BN4" s="350"/>
      <c r="BO4" s="350"/>
      <c r="BP4" s="350"/>
      <c r="BQ4" s="350"/>
      <c r="BR4" s="350"/>
      <c r="BS4" s="350"/>
      <c r="BT4" s="350"/>
      <c r="BU4" s="350"/>
      <c r="BV4" s="350"/>
      <c r="BW4" s="350"/>
      <c r="BX4" s="350"/>
      <c r="BY4" s="350"/>
      <c r="BZ4" s="60"/>
      <c r="CA4" s="60"/>
      <c r="CB4" s="60"/>
      <c r="CC4" s="60"/>
      <c r="CD4" s="60"/>
      <c r="CE4" s="45"/>
    </row>
    <row r="5" spans="1:148" ht="6.75" customHeight="1" x14ac:dyDescent="0.15">
      <c r="E5" s="46"/>
      <c r="F5" s="46"/>
      <c r="G5" s="46"/>
      <c r="H5" s="46"/>
      <c r="I5" s="47"/>
      <c r="J5" s="48"/>
      <c r="K5" s="48"/>
      <c r="L5" s="48"/>
      <c r="M5" s="48"/>
      <c r="N5" s="48"/>
      <c r="O5" s="49"/>
      <c r="P5" s="48"/>
      <c r="CE5" s="45"/>
      <c r="CF5" s="62"/>
      <c r="CG5" s="66"/>
      <c r="CH5" s="66"/>
      <c r="CI5" s="66"/>
      <c r="CJ5" s="66"/>
      <c r="CK5" s="66"/>
      <c r="CL5" s="66"/>
      <c r="CM5" s="66"/>
      <c r="CN5" s="66"/>
      <c r="CO5" s="67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50"/>
      <c r="DW5" s="66"/>
      <c r="DX5" s="66"/>
      <c r="DY5" s="66"/>
      <c r="DZ5" s="66"/>
      <c r="EA5" s="66"/>
      <c r="EB5" s="66"/>
      <c r="EC5" s="66"/>
      <c r="ED5" s="67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</row>
    <row r="6" spans="1:148" ht="5.45" customHeight="1" x14ac:dyDescent="0.15">
      <c r="A6" s="171" t="s">
        <v>0</v>
      </c>
      <c r="B6" s="172"/>
      <c r="C6" s="172"/>
      <c r="D6" s="172"/>
      <c r="E6" s="172"/>
      <c r="F6" s="172"/>
      <c r="G6" s="172"/>
      <c r="H6" s="172"/>
      <c r="I6" s="173"/>
      <c r="J6" s="248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50"/>
      <c r="AH6" s="189" t="s">
        <v>1</v>
      </c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55" t="s">
        <v>101</v>
      </c>
      <c r="BA6" s="156"/>
      <c r="BB6" s="156"/>
      <c r="BC6" s="156"/>
      <c r="BD6" s="156"/>
      <c r="BE6" s="156"/>
      <c r="BF6" s="157"/>
      <c r="BG6" s="130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2"/>
      <c r="CD6" s="124"/>
      <c r="CE6" s="148" t="s">
        <v>155</v>
      </c>
      <c r="CF6" s="148"/>
    </row>
    <row r="7" spans="1:148" ht="5.45" customHeight="1" x14ac:dyDescent="0.15">
      <c r="A7" s="174"/>
      <c r="B7" s="175"/>
      <c r="C7" s="175"/>
      <c r="D7" s="175"/>
      <c r="E7" s="175"/>
      <c r="F7" s="175"/>
      <c r="G7" s="175"/>
      <c r="H7" s="175"/>
      <c r="I7" s="176"/>
      <c r="J7" s="251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3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58"/>
      <c r="BA7" s="159"/>
      <c r="BB7" s="159"/>
      <c r="BC7" s="159"/>
      <c r="BD7" s="159"/>
      <c r="BE7" s="159"/>
      <c r="BF7" s="160"/>
      <c r="BG7" s="133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5"/>
      <c r="CD7" s="124"/>
      <c r="CE7" s="148"/>
      <c r="CF7" s="148"/>
    </row>
    <row r="8" spans="1:148" ht="5.45" customHeight="1" x14ac:dyDescent="0.15">
      <c r="A8" s="174"/>
      <c r="B8" s="175"/>
      <c r="C8" s="175"/>
      <c r="D8" s="175"/>
      <c r="E8" s="175"/>
      <c r="F8" s="175"/>
      <c r="G8" s="175"/>
      <c r="H8" s="175"/>
      <c r="I8" s="176"/>
      <c r="J8" s="251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3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58"/>
      <c r="BA8" s="159"/>
      <c r="BB8" s="159"/>
      <c r="BC8" s="159"/>
      <c r="BD8" s="159"/>
      <c r="BE8" s="159"/>
      <c r="BF8" s="160"/>
      <c r="BG8" s="133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5"/>
      <c r="CD8" s="124"/>
      <c r="CE8" s="148"/>
      <c r="CF8" s="148"/>
    </row>
    <row r="9" spans="1:148" ht="5.45" customHeight="1" x14ac:dyDescent="0.15">
      <c r="A9" s="174"/>
      <c r="B9" s="175"/>
      <c r="C9" s="175"/>
      <c r="D9" s="175"/>
      <c r="E9" s="175"/>
      <c r="F9" s="175"/>
      <c r="G9" s="175"/>
      <c r="H9" s="175"/>
      <c r="I9" s="176"/>
      <c r="J9" s="251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3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58"/>
      <c r="BA9" s="159"/>
      <c r="BB9" s="159"/>
      <c r="BC9" s="159"/>
      <c r="BD9" s="159"/>
      <c r="BE9" s="159"/>
      <c r="BF9" s="160"/>
      <c r="BG9" s="133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5"/>
      <c r="CD9" s="124"/>
      <c r="CE9" s="148"/>
      <c r="CF9" s="148"/>
    </row>
    <row r="10" spans="1:148" ht="5.45" customHeight="1" x14ac:dyDescent="0.15">
      <c r="A10" s="210"/>
      <c r="B10" s="211"/>
      <c r="C10" s="211"/>
      <c r="D10" s="211"/>
      <c r="E10" s="211"/>
      <c r="F10" s="211"/>
      <c r="G10" s="211"/>
      <c r="H10" s="211"/>
      <c r="I10" s="212"/>
      <c r="J10" s="254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6"/>
      <c r="AH10" s="244"/>
      <c r="AI10" s="244"/>
      <c r="AJ10" s="244"/>
      <c r="AK10" s="244"/>
      <c r="AL10" s="244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61"/>
      <c r="BA10" s="162"/>
      <c r="BB10" s="162"/>
      <c r="BC10" s="162"/>
      <c r="BD10" s="162"/>
      <c r="BE10" s="162"/>
      <c r="BF10" s="163"/>
      <c r="BG10" s="136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8"/>
      <c r="CD10" s="124"/>
      <c r="CE10" s="148"/>
      <c r="CF10" s="148"/>
    </row>
    <row r="11" spans="1:148" ht="6" customHeight="1" x14ac:dyDescent="0.15">
      <c r="A11" s="139" t="s">
        <v>137</v>
      </c>
      <c r="B11" s="140"/>
      <c r="C11" s="140"/>
      <c r="D11" s="140"/>
      <c r="E11" s="140"/>
      <c r="F11" s="140"/>
      <c r="G11" s="140"/>
      <c r="H11" s="140"/>
      <c r="I11" s="141"/>
      <c r="J11" s="311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235" t="s">
        <v>175</v>
      </c>
      <c r="AI11" s="236"/>
      <c r="AJ11" s="236"/>
      <c r="AK11" s="236"/>
      <c r="AL11" s="237"/>
      <c r="AM11" s="96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8"/>
      <c r="AZ11" s="164" t="s">
        <v>138</v>
      </c>
      <c r="BA11" s="164"/>
      <c r="BB11" s="164"/>
      <c r="BC11" s="164"/>
      <c r="BD11" s="164"/>
      <c r="BE11" s="164"/>
      <c r="BF11" s="164"/>
      <c r="BG11" s="139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1"/>
      <c r="CD11" s="122"/>
      <c r="CE11" s="148"/>
      <c r="CF11" s="148"/>
    </row>
    <row r="12" spans="1:148" ht="6" customHeight="1" x14ac:dyDescent="0.15">
      <c r="A12" s="142"/>
      <c r="B12" s="143"/>
      <c r="C12" s="143"/>
      <c r="D12" s="143"/>
      <c r="E12" s="143"/>
      <c r="F12" s="143"/>
      <c r="G12" s="143"/>
      <c r="H12" s="143"/>
      <c r="I12" s="144"/>
      <c r="J12" s="313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238"/>
      <c r="AI12" s="239"/>
      <c r="AJ12" s="239"/>
      <c r="AK12" s="239"/>
      <c r="AL12" s="240"/>
      <c r="AM12" s="99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1"/>
      <c r="AZ12" s="164"/>
      <c r="BA12" s="164"/>
      <c r="BB12" s="164"/>
      <c r="BC12" s="164"/>
      <c r="BD12" s="164"/>
      <c r="BE12" s="164"/>
      <c r="BF12" s="164"/>
      <c r="BG12" s="142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4"/>
      <c r="CD12" s="122"/>
      <c r="CE12" s="148"/>
      <c r="CF12" s="148"/>
    </row>
    <row r="13" spans="1:148" ht="6" customHeight="1" x14ac:dyDescent="0.15">
      <c r="A13" s="142"/>
      <c r="B13" s="143"/>
      <c r="C13" s="143"/>
      <c r="D13" s="143"/>
      <c r="E13" s="143"/>
      <c r="F13" s="143"/>
      <c r="G13" s="143"/>
      <c r="H13" s="143"/>
      <c r="I13" s="144"/>
      <c r="J13" s="313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238"/>
      <c r="AI13" s="239"/>
      <c r="AJ13" s="239"/>
      <c r="AK13" s="239"/>
      <c r="AL13" s="240"/>
      <c r="AM13" s="99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1"/>
      <c r="AZ13" s="164"/>
      <c r="BA13" s="164"/>
      <c r="BB13" s="164"/>
      <c r="BC13" s="164"/>
      <c r="BD13" s="164"/>
      <c r="BE13" s="164"/>
      <c r="BF13" s="164"/>
      <c r="BG13" s="142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4"/>
      <c r="CD13" s="122"/>
      <c r="CE13" s="148"/>
      <c r="CF13" s="148"/>
    </row>
    <row r="14" spans="1:148" ht="6" customHeight="1" x14ac:dyDescent="0.15">
      <c r="A14" s="142"/>
      <c r="B14" s="143"/>
      <c r="C14" s="143"/>
      <c r="D14" s="143"/>
      <c r="E14" s="143"/>
      <c r="F14" s="143"/>
      <c r="G14" s="143"/>
      <c r="H14" s="143"/>
      <c r="I14" s="144"/>
      <c r="J14" s="313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238"/>
      <c r="AI14" s="239"/>
      <c r="AJ14" s="239"/>
      <c r="AK14" s="239"/>
      <c r="AL14" s="240"/>
      <c r="AM14" s="99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1"/>
      <c r="AZ14" s="164"/>
      <c r="BA14" s="164"/>
      <c r="BB14" s="164"/>
      <c r="BC14" s="164"/>
      <c r="BD14" s="164"/>
      <c r="BE14" s="164"/>
      <c r="BF14" s="164"/>
      <c r="BG14" s="142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4"/>
      <c r="CD14" s="122"/>
      <c r="CE14" s="148"/>
      <c r="CF14" s="148"/>
    </row>
    <row r="15" spans="1:148" ht="6" customHeight="1" x14ac:dyDescent="0.15">
      <c r="A15" s="142"/>
      <c r="B15" s="143"/>
      <c r="C15" s="143"/>
      <c r="D15" s="143"/>
      <c r="E15" s="143"/>
      <c r="F15" s="143"/>
      <c r="G15" s="143"/>
      <c r="H15" s="143"/>
      <c r="I15" s="144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238"/>
      <c r="AI15" s="239"/>
      <c r="AJ15" s="239"/>
      <c r="AK15" s="239"/>
      <c r="AL15" s="240"/>
      <c r="AM15" s="99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1"/>
      <c r="AZ15" s="164"/>
      <c r="BA15" s="164"/>
      <c r="BB15" s="164"/>
      <c r="BC15" s="164"/>
      <c r="BD15" s="164"/>
      <c r="BE15" s="164"/>
      <c r="BF15" s="164"/>
      <c r="BG15" s="142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4"/>
      <c r="CD15" s="122"/>
      <c r="CE15" s="148"/>
      <c r="CF15" s="148"/>
    </row>
    <row r="16" spans="1:148" ht="6" customHeight="1" x14ac:dyDescent="0.15">
      <c r="A16" s="188" t="s">
        <v>147</v>
      </c>
      <c r="B16" s="188"/>
      <c r="C16" s="188"/>
      <c r="D16" s="188"/>
      <c r="E16" s="188"/>
      <c r="F16" s="188"/>
      <c r="G16" s="188"/>
      <c r="H16" s="188"/>
      <c r="I16" s="188"/>
      <c r="J16" s="264"/>
      <c r="K16" s="257"/>
      <c r="L16" s="257"/>
      <c r="M16" s="257"/>
      <c r="N16" s="257"/>
      <c r="O16" s="257"/>
      <c r="P16" s="257"/>
      <c r="Q16" s="258"/>
      <c r="R16" s="264"/>
      <c r="S16" s="257"/>
      <c r="T16" s="257"/>
      <c r="U16" s="257"/>
      <c r="V16" s="257"/>
      <c r="W16" s="257"/>
      <c r="X16" s="257"/>
      <c r="Y16" s="258"/>
      <c r="Z16" s="264"/>
      <c r="AA16" s="257"/>
      <c r="AB16" s="257"/>
      <c r="AC16" s="257"/>
      <c r="AD16" s="257"/>
      <c r="AE16" s="257"/>
      <c r="AF16" s="257"/>
      <c r="AG16" s="258"/>
      <c r="AH16" s="296" t="s">
        <v>176</v>
      </c>
      <c r="AI16" s="297"/>
      <c r="AJ16" s="297"/>
      <c r="AK16" s="297"/>
      <c r="AL16" s="298"/>
      <c r="AM16" s="99"/>
      <c r="AN16" s="100"/>
      <c r="AO16" s="100"/>
      <c r="AP16" s="100"/>
      <c r="AQ16" s="100"/>
      <c r="AR16" s="295"/>
      <c r="AS16" s="295"/>
      <c r="AT16" s="100"/>
      <c r="AU16" s="100"/>
      <c r="AV16" s="113"/>
      <c r="AW16" s="100"/>
      <c r="AX16" s="100"/>
      <c r="AY16" s="101"/>
      <c r="AZ16" s="164"/>
      <c r="BA16" s="164"/>
      <c r="BB16" s="164"/>
      <c r="BC16" s="164"/>
      <c r="BD16" s="164"/>
      <c r="BE16" s="164"/>
      <c r="BF16" s="164"/>
      <c r="BG16" s="142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4"/>
      <c r="CD16" s="122"/>
      <c r="CE16" s="148"/>
      <c r="CF16" s="148"/>
    </row>
    <row r="17" spans="1:148" ht="6" customHeight="1" x14ac:dyDescent="0.15">
      <c r="A17" s="188"/>
      <c r="B17" s="188"/>
      <c r="C17" s="188"/>
      <c r="D17" s="188"/>
      <c r="E17" s="188"/>
      <c r="F17" s="188"/>
      <c r="G17" s="188"/>
      <c r="H17" s="188"/>
      <c r="I17" s="188"/>
      <c r="J17" s="265"/>
      <c r="K17" s="259"/>
      <c r="L17" s="259"/>
      <c r="M17" s="259"/>
      <c r="N17" s="259"/>
      <c r="O17" s="259"/>
      <c r="P17" s="259"/>
      <c r="Q17" s="260"/>
      <c r="R17" s="265"/>
      <c r="S17" s="259"/>
      <c r="T17" s="259"/>
      <c r="U17" s="259"/>
      <c r="V17" s="259"/>
      <c r="W17" s="259"/>
      <c r="X17" s="259"/>
      <c r="Y17" s="260"/>
      <c r="Z17" s="265"/>
      <c r="AA17" s="259"/>
      <c r="AB17" s="259"/>
      <c r="AC17" s="259"/>
      <c r="AD17" s="259"/>
      <c r="AE17" s="259"/>
      <c r="AF17" s="259"/>
      <c r="AG17" s="260"/>
      <c r="AH17" s="296"/>
      <c r="AI17" s="297"/>
      <c r="AJ17" s="297"/>
      <c r="AK17" s="297"/>
      <c r="AL17" s="298"/>
      <c r="AM17" s="111"/>
      <c r="AN17" s="105"/>
      <c r="AO17" s="105"/>
      <c r="AP17" s="105"/>
      <c r="AQ17" s="105"/>
      <c r="AR17" s="105"/>
      <c r="AS17" s="100"/>
      <c r="AT17" s="100"/>
      <c r="AU17" s="100"/>
      <c r="AV17" s="100"/>
      <c r="AW17" s="100"/>
      <c r="AX17" s="113"/>
      <c r="AY17" s="116"/>
      <c r="AZ17" s="164"/>
      <c r="BA17" s="164"/>
      <c r="BB17" s="164"/>
      <c r="BC17" s="164"/>
      <c r="BD17" s="164"/>
      <c r="BE17" s="164"/>
      <c r="BF17" s="164"/>
      <c r="BG17" s="142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4"/>
      <c r="CD17" s="122"/>
      <c r="CE17" s="148"/>
      <c r="CF17" s="148"/>
    </row>
    <row r="18" spans="1:148" ht="6" customHeight="1" x14ac:dyDescent="0.15">
      <c r="A18" s="188"/>
      <c r="B18" s="188"/>
      <c r="C18" s="188"/>
      <c r="D18" s="188"/>
      <c r="E18" s="188"/>
      <c r="F18" s="188"/>
      <c r="G18" s="188"/>
      <c r="H18" s="188"/>
      <c r="I18" s="188"/>
      <c r="J18" s="265"/>
      <c r="K18" s="259"/>
      <c r="L18" s="259"/>
      <c r="M18" s="259"/>
      <c r="N18" s="259"/>
      <c r="O18" s="259"/>
      <c r="P18" s="259"/>
      <c r="Q18" s="260"/>
      <c r="R18" s="265"/>
      <c r="S18" s="259"/>
      <c r="T18" s="259"/>
      <c r="U18" s="259"/>
      <c r="V18" s="259"/>
      <c r="W18" s="259"/>
      <c r="X18" s="259"/>
      <c r="Y18" s="260"/>
      <c r="Z18" s="265"/>
      <c r="AA18" s="259"/>
      <c r="AB18" s="259"/>
      <c r="AC18" s="259"/>
      <c r="AD18" s="259"/>
      <c r="AE18" s="259"/>
      <c r="AF18" s="259"/>
      <c r="AG18" s="260"/>
      <c r="AH18" s="296"/>
      <c r="AI18" s="297"/>
      <c r="AJ18" s="297"/>
      <c r="AK18" s="297"/>
      <c r="AL18" s="298"/>
      <c r="AM18" s="111"/>
      <c r="AN18" s="105"/>
      <c r="AO18" s="105"/>
      <c r="AP18" s="105"/>
      <c r="AQ18" s="105"/>
      <c r="AR18" s="105"/>
      <c r="AS18" s="100"/>
      <c r="AT18" s="100"/>
      <c r="AU18" s="100"/>
      <c r="AV18" s="100"/>
      <c r="AW18" s="100"/>
      <c r="AX18" s="113"/>
      <c r="AY18" s="116"/>
      <c r="AZ18" s="164"/>
      <c r="BA18" s="164"/>
      <c r="BB18" s="164"/>
      <c r="BC18" s="164"/>
      <c r="BD18" s="164"/>
      <c r="BE18" s="164"/>
      <c r="BF18" s="164"/>
      <c r="BG18" s="142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4"/>
      <c r="CD18" s="122"/>
      <c r="CE18" s="148"/>
      <c r="CF18" s="148"/>
    </row>
    <row r="19" spans="1:148" ht="6" customHeight="1" x14ac:dyDescent="0.15">
      <c r="A19" s="188"/>
      <c r="B19" s="188"/>
      <c r="C19" s="188"/>
      <c r="D19" s="188"/>
      <c r="E19" s="188"/>
      <c r="F19" s="188"/>
      <c r="G19" s="188"/>
      <c r="H19" s="188"/>
      <c r="I19" s="188"/>
      <c r="J19" s="265"/>
      <c r="K19" s="259"/>
      <c r="L19" s="259"/>
      <c r="M19" s="259"/>
      <c r="N19" s="259"/>
      <c r="O19" s="259"/>
      <c r="P19" s="259"/>
      <c r="Q19" s="260"/>
      <c r="R19" s="265"/>
      <c r="S19" s="259"/>
      <c r="T19" s="259"/>
      <c r="U19" s="259"/>
      <c r="V19" s="259"/>
      <c r="W19" s="259"/>
      <c r="X19" s="259"/>
      <c r="Y19" s="260"/>
      <c r="Z19" s="265"/>
      <c r="AA19" s="259"/>
      <c r="AB19" s="259"/>
      <c r="AC19" s="259"/>
      <c r="AD19" s="259"/>
      <c r="AE19" s="259"/>
      <c r="AF19" s="259"/>
      <c r="AG19" s="260"/>
      <c r="AH19" s="296"/>
      <c r="AI19" s="297"/>
      <c r="AJ19" s="297"/>
      <c r="AK19" s="297"/>
      <c r="AL19" s="298"/>
      <c r="AM19" s="111"/>
      <c r="AN19" s="105"/>
      <c r="AO19" s="105"/>
      <c r="AP19" s="105"/>
      <c r="AR19" s="113" t="s">
        <v>139</v>
      </c>
      <c r="AS19" s="113"/>
      <c r="AT19" s="100"/>
      <c r="AU19" s="100"/>
      <c r="AV19" s="113" t="s">
        <v>139</v>
      </c>
      <c r="AW19" s="100"/>
      <c r="AX19" s="113"/>
      <c r="AY19" s="116"/>
      <c r="AZ19" s="164"/>
      <c r="BA19" s="164"/>
      <c r="BB19" s="164"/>
      <c r="BC19" s="164"/>
      <c r="BD19" s="164"/>
      <c r="BE19" s="164"/>
      <c r="BF19" s="164"/>
      <c r="BG19" s="142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4"/>
      <c r="CD19" s="122"/>
      <c r="CE19" s="148"/>
      <c r="CF19" s="148"/>
    </row>
    <row r="20" spans="1:148" ht="6" customHeight="1" x14ac:dyDescent="0.15">
      <c r="A20" s="188"/>
      <c r="B20" s="188"/>
      <c r="C20" s="188"/>
      <c r="D20" s="188"/>
      <c r="E20" s="188"/>
      <c r="F20" s="188"/>
      <c r="G20" s="188"/>
      <c r="H20" s="188"/>
      <c r="I20" s="188"/>
      <c r="J20" s="266"/>
      <c r="K20" s="261"/>
      <c r="L20" s="261"/>
      <c r="M20" s="261"/>
      <c r="N20" s="261"/>
      <c r="O20" s="261"/>
      <c r="P20" s="261"/>
      <c r="Q20" s="262"/>
      <c r="R20" s="266"/>
      <c r="S20" s="261"/>
      <c r="T20" s="261"/>
      <c r="U20" s="261"/>
      <c r="V20" s="261"/>
      <c r="W20" s="261"/>
      <c r="X20" s="261"/>
      <c r="Y20" s="262"/>
      <c r="Z20" s="266"/>
      <c r="AA20" s="261"/>
      <c r="AB20" s="261"/>
      <c r="AC20" s="261"/>
      <c r="AD20" s="261"/>
      <c r="AE20" s="261"/>
      <c r="AF20" s="261"/>
      <c r="AG20" s="262"/>
      <c r="AH20" s="299"/>
      <c r="AI20" s="300"/>
      <c r="AJ20" s="300"/>
      <c r="AK20" s="300"/>
      <c r="AL20" s="301"/>
      <c r="AM20" s="112"/>
      <c r="AN20" s="106"/>
      <c r="AO20" s="106"/>
      <c r="AP20" s="106"/>
      <c r="AQ20" s="106"/>
      <c r="AR20" s="106"/>
      <c r="AS20" s="102"/>
      <c r="AT20" s="102"/>
      <c r="AU20" s="102"/>
      <c r="AV20" s="102"/>
      <c r="AW20" s="102"/>
      <c r="AX20" s="107"/>
      <c r="AY20" s="117"/>
      <c r="AZ20" s="164"/>
      <c r="BA20" s="164"/>
      <c r="BB20" s="164"/>
      <c r="BC20" s="164"/>
      <c r="BD20" s="164"/>
      <c r="BE20" s="164"/>
      <c r="BF20" s="164"/>
      <c r="BG20" s="145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7"/>
      <c r="CD20" s="122"/>
      <c r="CE20" s="148"/>
      <c r="CF20" s="148"/>
    </row>
    <row r="21" spans="1:148" ht="6.75" customHeight="1" x14ac:dyDescent="0.15">
      <c r="D21" s="48"/>
      <c r="E21" s="48"/>
      <c r="F21" s="114"/>
      <c r="G21" s="114"/>
      <c r="H21" s="115"/>
      <c r="I21" s="115"/>
      <c r="J21" s="57"/>
      <c r="K21" s="57"/>
      <c r="L21" s="57"/>
      <c r="M21" s="57"/>
      <c r="N21" s="57"/>
      <c r="O21" s="57"/>
      <c r="P21" s="5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48"/>
      <c r="BW21" s="48"/>
      <c r="BX21" s="48"/>
      <c r="BY21" s="48"/>
      <c r="BZ21" s="48"/>
      <c r="CA21" s="48"/>
      <c r="CB21" s="48"/>
      <c r="CC21" s="48"/>
      <c r="CD21" s="48"/>
      <c r="CE21" s="148"/>
      <c r="CF21" s="148"/>
      <c r="CG21" s="68"/>
      <c r="CH21" s="68"/>
      <c r="CI21" s="68"/>
      <c r="CJ21" s="68"/>
      <c r="CK21" s="68"/>
      <c r="CL21" s="68"/>
      <c r="CM21" s="68"/>
      <c r="CN21" s="68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50"/>
      <c r="DH21" s="50"/>
      <c r="DI21" s="50"/>
      <c r="DJ21" s="50"/>
      <c r="DK21" s="50"/>
      <c r="DL21" s="50"/>
      <c r="DM21" s="50"/>
      <c r="DN21" s="50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</row>
    <row r="22" spans="1:148" ht="6.75" customHeight="1" x14ac:dyDescent="0.15">
      <c r="A22" s="225" t="s">
        <v>111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148"/>
      <c r="CF22" s="148"/>
      <c r="CG22" s="68"/>
      <c r="CH22" s="68"/>
      <c r="CI22" s="68"/>
      <c r="CJ22" s="68"/>
      <c r="CK22" s="68"/>
      <c r="CL22" s="68"/>
      <c r="CM22" s="68"/>
      <c r="CN22" s="68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50"/>
      <c r="DH22" s="50"/>
      <c r="DI22" s="50"/>
      <c r="DJ22" s="50"/>
      <c r="DK22" s="50"/>
      <c r="DL22" s="50"/>
      <c r="DM22" s="50"/>
      <c r="DN22" s="50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</row>
    <row r="23" spans="1:148" ht="6.75" customHeight="1" x14ac:dyDescent="0.1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148"/>
      <c r="CF23" s="1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</row>
    <row r="24" spans="1:148" ht="6.75" customHeight="1" x14ac:dyDescent="0.1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148"/>
      <c r="CF24" s="1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</row>
    <row r="25" spans="1:148" ht="6.75" customHeight="1" x14ac:dyDescent="0.15">
      <c r="A25" s="223" t="s">
        <v>113</v>
      </c>
      <c r="B25" s="223"/>
      <c r="C25" s="223"/>
      <c r="D25" s="223"/>
      <c r="E25" s="155" t="s">
        <v>114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7"/>
      <c r="S25" s="213" t="s">
        <v>115</v>
      </c>
      <c r="T25" s="214"/>
      <c r="U25" s="214"/>
      <c r="V25" s="214"/>
      <c r="W25" s="214"/>
      <c r="X25" s="214"/>
      <c r="Y25" s="214"/>
      <c r="Z25" s="214"/>
      <c r="AA25" s="214"/>
      <c r="AB25" s="215"/>
      <c r="AC25" s="165" t="s">
        <v>116</v>
      </c>
      <c r="AD25" s="166"/>
      <c r="AE25" s="166"/>
      <c r="AF25" s="166"/>
      <c r="AG25" s="166"/>
      <c r="AH25" s="166"/>
      <c r="AI25" s="166"/>
      <c r="AJ25" s="166"/>
      <c r="AK25" s="166"/>
      <c r="AL25" s="167"/>
      <c r="AM25" s="149" t="s">
        <v>117</v>
      </c>
      <c r="AN25" s="150"/>
      <c r="AO25" s="150"/>
      <c r="AP25" s="150"/>
      <c r="AQ25" s="150"/>
      <c r="AR25" s="150"/>
      <c r="AS25" s="150"/>
      <c r="AT25" s="150"/>
      <c r="AU25" s="150"/>
      <c r="AV25" s="228"/>
      <c r="AY25" s="329" t="s">
        <v>102</v>
      </c>
      <c r="AZ25" s="330"/>
      <c r="BA25" s="331"/>
      <c r="BB25" s="227" t="s">
        <v>105</v>
      </c>
      <c r="BC25" s="227"/>
      <c r="BD25" s="189" t="s">
        <v>103</v>
      </c>
      <c r="BE25" s="189"/>
      <c r="BF25" s="189"/>
      <c r="BG25" s="189"/>
      <c r="BH25" s="189"/>
      <c r="BI25" s="189"/>
      <c r="BJ25" s="189"/>
      <c r="BK25" s="189"/>
      <c r="BL25" s="189"/>
      <c r="BM25" s="223" t="s">
        <v>157</v>
      </c>
      <c r="BN25" s="224"/>
      <c r="BO25" s="224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92"/>
      <c r="CB25" s="190" t="s">
        <v>2</v>
      </c>
      <c r="CC25" s="191"/>
      <c r="CD25" s="126"/>
      <c r="CE25" s="148"/>
      <c r="CF25" s="1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</row>
    <row r="26" spans="1:148" ht="6.75" customHeight="1" x14ac:dyDescent="0.15">
      <c r="A26" s="223"/>
      <c r="B26" s="223"/>
      <c r="C26" s="223"/>
      <c r="D26" s="223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60"/>
      <c r="S26" s="216"/>
      <c r="T26" s="217"/>
      <c r="U26" s="217"/>
      <c r="V26" s="217"/>
      <c r="W26" s="217"/>
      <c r="X26" s="217"/>
      <c r="Y26" s="217"/>
      <c r="Z26" s="217"/>
      <c r="AA26" s="217"/>
      <c r="AB26" s="218"/>
      <c r="AC26" s="168"/>
      <c r="AD26" s="169"/>
      <c r="AE26" s="169"/>
      <c r="AF26" s="169"/>
      <c r="AG26" s="169"/>
      <c r="AH26" s="169"/>
      <c r="AI26" s="169"/>
      <c r="AJ26" s="169"/>
      <c r="AK26" s="169"/>
      <c r="AL26" s="170"/>
      <c r="AM26" s="151"/>
      <c r="AN26" s="203"/>
      <c r="AO26" s="203"/>
      <c r="AP26" s="203"/>
      <c r="AQ26" s="203"/>
      <c r="AR26" s="203"/>
      <c r="AS26" s="203"/>
      <c r="AT26" s="203"/>
      <c r="AU26" s="203"/>
      <c r="AV26" s="229"/>
      <c r="AY26" s="332"/>
      <c r="AZ26" s="333"/>
      <c r="BA26" s="334"/>
      <c r="BB26" s="227"/>
      <c r="BC26" s="227"/>
      <c r="BD26" s="189"/>
      <c r="BE26" s="189"/>
      <c r="BF26" s="189"/>
      <c r="BG26" s="189"/>
      <c r="BH26" s="189"/>
      <c r="BI26" s="189"/>
      <c r="BJ26" s="189"/>
      <c r="BK26" s="189"/>
      <c r="BL26" s="189"/>
      <c r="BM26" s="224"/>
      <c r="BN26" s="224"/>
      <c r="BO26" s="224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92"/>
      <c r="CB26" s="190"/>
      <c r="CC26" s="191"/>
      <c r="CD26" s="126"/>
      <c r="CE26" s="148"/>
      <c r="CF26" s="1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</row>
    <row r="27" spans="1:148" ht="6.75" customHeight="1" x14ac:dyDescent="0.15">
      <c r="A27" s="223"/>
      <c r="B27" s="223"/>
      <c r="C27" s="223"/>
      <c r="D27" s="223"/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0"/>
      <c r="S27" s="216"/>
      <c r="T27" s="217"/>
      <c r="U27" s="217"/>
      <c r="V27" s="217"/>
      <c r="W27" s="217"/>
      <c r="X27" s="217"/>
      <c r="Y27" s="217"/>
      <c r="Z27" s="217"/>
      <c r="AA27" s="217"/>
      <c r="AB27" s="218"/>
      <c r="AC27" s="279" t="s">
        <v>118</v>
      </c>
      <c r="AD27" s="280"/>
      <c r="AE27" s="280"/>
      <c r="AF27" s="280"/>
      <c r="AG27" s="280"/>
      <c r="AH27" s="280"/>
      <c r="AI27" s="280"/>
      <c r="AJ27" s="280"/>
      <c r="AK27" s="280"/>
      <c r="AL27" s="281"/>
      <c r="AM27" s="151"/>
      <c r="AN27" s="203"/>
      <c r="AO27" s="203"/>
      <c r="AP27" s="203"/>
      <c r="AQ27" s="203"/>
      <c r="AR27" s="203"/>
      <c r="AS27" s="203"/>
      <c r="AT27" s="203"/>
      <c r="AU27" s="203"/>
      <c r="AV27" s="229"/>
      <c r="AY27" s="332"/>
      <c r="AZ27" s="333"/>
      <c r="BA27" s="334"/>
      <c r="BB27" s="227"/>
      <c r="BC27" s="227"/>
      <c r="BD27" s="189"/>
      <c r="BE27" s="189"/>
      <c r="BF27" s="189"/>
      <c r="BG27" s="189"/>
      <c r="BH27" s="189"/>
      <c r="BI27" s="189"/>
      <c r="BJ27" s="189"/>
      <c r="BK27" s="189"/>
      <c r="BL27" s="189"/>
      <c r="BM27" s="224"/>
      <c r="BN27" s="224"/>
      <c r="BO27" s="224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92"/>
      <c r="CB27" s="190"/>
      <c r="CC27" s="191"/>
      <c r="CD27" s="126"/>
      <c r="CE27" s="148"/>
      <c r="CF27" s="1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</row>
    <row r="28" spans="1:148" ht="6.75" customHeight="1" x14ac:dyDescent="0.15">
      <c r="A28" s="223"/>
      <c r="B28" s="223"/>
      <c r="C28" s="223"/>
      <c r="D28" s="223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3"/>
      <c r="S28" s="219"/>
      <c r="T28" s="220"/>
      <c r="U28" s="220"/>
      <c r="V28" s="220"/>
      <c r="W28" s="220"/>
      <c r="X28" s="220"/>
      <c r="Y28" s="220"/>
      <c r="Z28" s="220"/>
      <c r="AA28" s="220"/>
      <c r="AB28" s="221"/>
      <c r="AC28" s="282"/>
      <c r="AD28" s="283"/>
      <c r="AE28" s="283"/>
      <c r="AF28" s="283"/>
      <c r="AG28" s="283"/>
      <c r="AH28" s="283"/>
      <c r="AI28" s="283"/>
      <c r="AJ28" s="283"/>
      <c r="AK28" s="283"/>
      <c r="AL28" s="284"/>
      <c r="AM28" s="230"/>
      <c r="AN28" s="231"/>
      <c r="AO28" s="231"/>
      <c r="AP28" s="231"/>
      <c r="AQ28" s="231"/>
      <c r="AR28" s="231"/>
      <c r="AS28" s="231"/>
      <c r="AT28" s="231"/>
      <c r="AU28" s="231"/>
      <c r="AV28" s="232"/>
      <c r="AY28" s="332"/>
      <c r="AZ28" s="333"/>
      <c r="BA28" s="334"/>
      <c r="BB28" s="227"/>
      <c r="BC28" s="227"/>
      <c r="BD28" s="189"/>
      <c r="BE28" s="189"/>
      <c r="BF28" s="189"/>
      <c r="BG28" s="189"/>
      <c r="BH28" s="189"/>
      <c r="BI28" s="189"/>
      <c r="BJ28" s="189"/>
      <c r="BK28" s="189"/>
      <c r="BL28" s="189"/>
      <c r="BM28" s="224"/>
      <c r="BN28" s="224"/>
      <c r="BO28" s="224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92"/>
      <c r="CB28" s="190"/>
      <c r="CC28" s="191"/>
      <c r="CD28" s="126"/>
      <c r="CE28" s="148"/>
      <c r="CF28" s="1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</row>
    <row r="29" spans="1:148" ht="6.75" customHeight="1" x14ac:dyDescent="0.15">
      <c r="A29" s="344"/>
      <c r="B29" s="199"/>
      <c r="C29" s="199"/>
      <c r="D29" s="200"/>
      <c r="E29" s="34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200"/>
      <c r="S29" s="346"/>
      <c r="T29" s="347"/>
      <c r="U29" s="347"/>
      <c r="V29" s="347"/>
      <c r="W29" s="347"/>
      <c r="X29" s="347"/>
      <c r="Y29" s="347"/>
      <c r="Z29" s="347"/>
      <c r="AA29" s="177" t="s">
        <v>2</v>
      </c>
      <c r="AB29" s="178"/>
      <c r="AC29" s="346"/>
      <c r="AD29" s="347"/>
      <c r="AE29" s="347"/>
      <c r="AF29" s="347"/>
      <c r="AG29" s="347"/>
      <c r="AH29" s="347"/>
      <c r="AI29" s="347"/>
      <c r="AJ29" s="347"/>
      <c r="AK29" s="177" t="s">
        <v>2</v>
      </c>
      <c r="AL29" s="178"/>
      <c r="AM29" s="346"/>
      <c r="AN29" s="347"/>
      <c r="AO29" s="347"/>
      <c r="AP29" s="347"/>
      <c r="AQ29" s="347"/>
      <c r="AR29" s="347"/>
      <c r="AS29" s="347"/>
      <c r="AT29" s="347"/>
      <c r="AU29" s="177" t="s">
        <v>2</v>
      </c>
      <c r="AV29" s="178"/>
      <c r="AY29" s="332"/>
      <c r="AZ29" s="333"/>
      <c r="BA29" s="334"/>
      <c r="BB29" s="227"/>
      <c r="BC29" s="227"/>
      <c r="BD29" s="189" t="s">
        <v>104</v>
      </c>
      <c r="BE29" s="189"/>
      <c r="BF29" s="189"/>
      <c r="BG29" s="189"/>
      <c r="BH29" s="189"/>
      <c r="BI29" s="189"/>
      <c r="BJ29" s="189"/>
      <c r="BK29" s="189"/>
      <c r="BL29" s="189"/>
      <c r="BM29" s="223" t="s">
        <v>158</v>
      </c>
      <c r="BN29" s="224"/>
      <c r="BO29" s="224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23"/>
      <c r="CE29" s="148"/>
      <c r="CF29" s="1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</row>
    <row r="30" spans="1:148" ht="6.75" customHeight="1" x14ac:dyDescent="0.15">
      <c r="A30" s="345"/>
      <c r="B30" s="201"/>
      <c r="C30" s="201"/>
      <c r="D30" s="202"/>
      <c r="E30" s="345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2"/>
      <c r="S30" s="338"/>
      <c r="T30" s="339"/>
      <c r="U30" s="339"/>
      <c r="V30" s="339"/>
      <c r="W30" s="339"/>
      <c r="X30" s="339"/>
      <c r="Y30" s="339"/>
      <c r="Z30" s="339"/>
      <c r="AA30" s="179"/>
      <c r="AB30" s="180"/>
      <c r="AC30" s="338"/>
      <c r="AD30" s="339"/>
      <c r="AE30" s="339"/>
      <c r="AF30" s="339"/>
      <c r="AG30" s="339"/>
      <c r="AH30" s="339"/>
      <c r="AI30" s="339"/>
      <c r="AJ30" s="339"/>
      <c r="AK30" s="179"/>
      <c r="AL30" s="180"/>
      <c r="AM30" s="338"/>
      <c r="AN30" s="339"/>
      <c r="AO30" s="339"/>
      <c r="AP30" s="339"/>
      <c r="AQ30" s="339"/>
      <c r="AR30" s="339"/>
      <c r="AS30" s="339"/>
      <c r="AT30" s="339"/>
      <c r="AU30" s="179"/>
      <c r="AV30" s="180"/>
      <c r="AY30" s="332"/>
      <c r="AZ30" s="333"/>
      <c r="BA30" s="334"/>
      <c r="BB30" s="227"/>
      <c r="BC30" s="227"/>
      <c r="BD30" s="189"/>
      <c r="BE30" s="189"/>
      <c r="BF30" s="189"/>
      <c r="BG30" s="189"/>
      <c r="BH30" s="189"/>
      <c r="BI30" s="189"/>
      <c r="BJ30" s="189"/>
      <c r="BK30" s="189"/>
      <c r="BL30" s="189"/>
      <c r="BM30" s="224"/>
      <c r="BN30" s="224"/>
      <c r="BO30" s="224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23"/>
      <c r="CE30" s="148"/>
      <c r="CF30" s="1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</row>
    <row r="31" spans="1:148" ht="6.75" customHeight="1" x14ac:dyDescent="0.15">
      <c r="A31" s="345"/>
      <c r="B31" s="201"/>
      <c r="C31" s="201"/>
      <c r="D31" s="202"/>
      <c r="E31" s="345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2"/>
      <c r="S31" s="338"/>
      <c r="T31" s="339"/>
      <c r="U31" s="339"/>
      <c r="V31" s="339"/>
      <c r="W31" s="339"/>
      <c r="X31" s="339"/>
      <c r="Y31" s="339"/>
      <c r="Z31" s="339"/>
      <c r="AA31" s="179"/>
      <c r="AB31" s="180"/>
      <c r="AC31" s="338"/>
      <c r="AD31" s="339"/>
      <c r="AE31" s="339"/>
      <c r="AF31" s="339"/>
      <c r="AG31" s="339"/>
      <c r="AH31" s="339"/>
      <c r="AI31" s="339"/>
      <c r="AJ31" s="339"/>
      <c r="AK31" s="179"/>
      <c r="AL31" s="180"/>
      <c r="AM31" s="338"/>
      <c r="AN31" s="339"/>
      <c r="AO31" s="339"/>
      <c r="AP31" s="339"/>
      <c r="AQ31" s="339"/>
      <c r="AR31" s="339"/>
      <c r="AS31" s="339"/>
      <c r="AT31" s="339"/>
      <c r="AU31" s="179"/>
      <c r="AV31" s="180"/>
      <c r="AY31" s="332"/>
      <c r="AZ31" s="333"/>
      <c r="BA31" s="334"/>
      <c r="BB31" s="227"/>
      <c r="BC31" s="227"/>
      <c r="BD31" s="189"/>
      <c r="BE31" s="189"/>
      <c r="BF31" s="189"/>
      <c r="BG31" s="189"/>
      <c r="BH31" s="189"/>
      <c r="BI31" s="189"/>
      <c r="BJ31" s="189"/>
      <c r="BK31" s="189"/>
      <c r="BL31" s="189"/>
      <c r="BM31" s="224"/>
      <c r="BN31" s="224"/>
      <c r="BO31" s="224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23"/>
      <c r="CE31" s="148"/>
      <c r="CF31" s="1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</row>
    <row r="32" spans="1:148" ht="6.75" customHeight="1" x14ac:dyDescent="0.15">
      <c r="A32" s="345"/>
      <c r="B32" s="201"/>
      <c r="C32" s="201"/>
      <c r="D32" s="202"/>
      <c r="E32" s="345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2"/>
      <c r="S32" s="338"/>
      <c r="T32" s="339"/>
      <c r="U32" s="339"/>
      <c r="V32" s="339"/>
      <c r="W32" s="339"/>
      <c r="X32" s="339"/>
      <c r="Y32" s="339"/>
      <c r="Z32" s="339"/>
      <c r="AA32" s="179"/>
      <c r="AB32" s="180"/>
      <c r="AC32" s="338"/>
      <c r="AD32" s="339"/>
      <c r="AE32" s="339"/>
      <c r="AF32" s="339"/>
      <c r="AG32" s="339"/>
      <c r="AH32" s="339"/>
      <c r="AI32" s="339"/>
      <c r="AJ32" s="339"/>
      <c r="AK32" s="179"/>
      <c r="AL32" s="180"/>
      <c r="AM32" s="338"/>
      <c r="AN32" s="339"/>
      <c r="AO32" s="339"/>
      <c r="AP32" s="339"/>
      <c r="AQ32" s="339"/>
      <c r="AR32" s="339"/>
      <c r="AS32" s="339"/>
      <c r="AT32" s="339"/>
      <c r="AU32" s="179"/>
      <c r="AV32" s="180"/>
      <c r="AY32" s="332"/>
      <c r="AZ32" s="333"/>
      <c r="BA32" s="334"/>
      <c r="BB32" s="227"/>
      <c r="BC32" s="227"/>
      <c r="BD32" s="189"/>
      <c r="BE32" s="189"/>
      <c r="BF32" s="189"/>
      <c r="BG32" s="189"/>
      <c r="BH32" s="189"/>
      <c r="BI32" s="189"/>
      <c r="BJ32" s="189"/>
      <c r="BK32" s="189"/>
      <c r="BL32" s="189"/>
      <c r="BM32" s="224"/>
      <c r="BN32" s="224"/>
      <c r="BO32" s="224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23"/>
      <c r="CE32" s="148"/>
      <c r="CF32" s="1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</row>
    <row r="33" spans="1:148" ht="6.75" customHeight="1" x14ac:dyDescent="0.15">
      <c r="A33" s="320"/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Y33" s="332"/>
      <c r="AZ33" s="333"/>
      <c r="BA33" s="334"/>
      <c r="BB33" s="187" t="s">
        <v>109</v>
      </c>
      <c r="BC33" s="187"/>
      <c r="BD33" s="188" t="s">
        <v>106</v>
      </c>
      <c r="BE33" s="188"/>
      <c r="BF33" s="188"/>
      <c r="BG33" s="188"/>
      <c r="BH33" s="188"/>
      <c r="BI33" s="188"/>
      <c r="BJ33" s="188"/>
      <c r="BK33" s="188"/>
      <c r="BL33" s="188"/>
      <c r="BM33" s="223" t="s">
        <v>159</v>
      </c>
      <c r="BN33" s="224"/>
      <c r="BO33" s="224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23"/>
      <c r="CE33" s="148"/>
      <c r="CF33" s="1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</row>
    <row r="34" spans="1:148" ht="6.75" customHeight="1" x14ac:dyDescent="0.15">
      <c r="A34" s="320"/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Y34" s="332"/>
      <c r="AZ34" s="333"/>
      <c r="BA34" s="334"/>
      <c r="BB34" s="187"/>
      <c r="BC34" s="187"/>
      <c r="BD34" s="188"/>
      <c r="BE34" s="188"/>
      <c r="BF34" s="188"/>
      <c r="BG34" s="188"/>
      <c r="BH34" s="188"/>
      <c r="BI34" s="188"/>
      <c r="BJ34" s="188"/>
      <c r="BK34" s="188"/>
      <c r="BL34" s="188"/>
      <c r="BM34" s="224"/>
      <c r="BN34" s="224"/>
      <c r="BO34" s="224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23"/>
      <c r="CE34" s="148"/>
      <c r="CF34" s="1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</row>
    <row r="35" spans="1:148" ht="6.75" customHeight="1" x14ac:dyDescent="0.15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X35" s="45"/>
      <c r="AY35" s="332"/>
      <c r="AZ35" s="333"/>
      <c r="BA35" s="334"/>
      <c r="BB35" s="187"/>
      <c r="BC35" s="187"/>
      <c r="BD35" s="188"/>
      <c r="BE35" s="188"/>
      <c r="BF35" s="188"/>
      <c r="BG35" s="188"/>
      <c r="BH35" s="188"/>
      <c r="BI35" s="188"/>
      <c r="BJ35" s="188"/>
      <c r="BK35" s="188"/>
      <c r="BL35" s="188"/>
      <c r="BM35" s="224"/>
      <c r="BN35" s="224"/>
      <c r="BO35" s="224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23"/>
      <c r="CE35" s="148"/>
      <c r="CF35" s="1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</row>
    <row r="36" spans="1:148" ht="6.75" customHeight="1" x14ac:dyDescent="0.15">
      <c r="A36" s="320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X36" s="45"/>
      <c r="AY36" s="332"/>
      <c r="AZ36" s="333"/>
      <c r="BA36" s="334"/>
      <c r="BB36" s="187"/>
      <c r="BC36" s="187"/>
      <c r="BD36" s="188"/>
      <c r="BE36" s="188"/>
      <c r="BF36" s="188"/>
      <c r="BG36" s="188"/>
      <c r="BH36" s="188"/>
      <c r="BI36" s="188"/>
      <c r="BJ36" s="188"/>
      <c r="BK36" s="188"/>
      <c r="BL36" s="188"/>
      <c r="BM36" s="224"/>
      <c r="BN36" s="224"/>
      <c r="BO36" s="224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23"/>
      <c r="CE36" s="148"/>
      <c r="CF36" s="1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</row>
    <row r="37" spans="1:148" ht="6.75" customHeight="1" x14ac:dyDescent="0.15">
      <c r="A37" s="320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X37" s="45"/>
      <c r="AY37" s="332"/>
      <c r="AZ37" s="333"/>
      <c r="BA37" s="334"/>
      <c r="BB37" s="187"/>
      <c r="BC37" s="187"/>
      <c r="BD37" s="294" t="s">
        <v>107</v>
      </c>
      <c r="BE37" s="294"/>
      <c r="BF37" s="294"/>
      <c r="BG37" s="294"/>
      <c r="BH37" s="294"/>
      <c r="BI37" s="294"/>
      <c r="BJ37" s="294"/>
      <c r="BK37" s="294"/>
      <c r="BL37" s="294"/>
      <c r="BM37" s="223" t="s">
        <v>160</v>
      </c>
      <c r="BN37" s="224"/>
      <c r="BO37" s="224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23"/>
      <c r="CE37" s="148"/>
      <c r="CF37" s="1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</row>
    <row r="38" spans="1:148" ht="6.75" customHeight="1" x14ac:dyDescent="0.15">
      <c r="A38" s="320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X38" s="45"/>
      <c r="AY38" s="332"/>
      <c r="AZ38" s="333"/>
      <c r="BA38" s="334"/>
      <c r="BB38" s="187"/>
      <c r="BC38" s="187"/>
      <c r="BD38" s="294"/>
      <c r="BE38" s="294"/>
      <c r="BF38" s="294"/>
      <c r="BG38" s="294"/>
      <c r="BH38" s="294"/>
      <c r="BI38" s="294"/>
      <c r="BJ38" s="294"/>
      <c r="BK38" s="294"/>
      <c r="BL38" s="294"/>
      <c r="BM38" s="224"/>
      <c r="BN38" s="224"/>
      <c r="BO38" s="224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23"/>
      <c r="CE38" s="148"/>
      <c r="CF38" s="1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</row>
    <row r="39" spans="1:148" ht="6.75" customHeight="1" x14ac:dyDescent="0.15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X39" s="45"/>
      <c r="AY39" s="332"/>
      <c r="AZ39" s="333"/>
      <c r="BA39" s="334"/>
      <c r="BB39" s="187"/>
      <c r="BC39" s="187"/>
      <c r="BD39" s="294"/>
      <c r="BE39" s="294"/>
      <c r="BF39" s="294"/>
      <c r="BG39" s="294"/>
      <c r="BH39" s="294"/>
      <c r="BI39" s="294"/>
      <c r="BJ39" s="294"/>
      <c r="BK39" s="294"/>
      <c r="BL39" s="294"/>
      <c r="BM39" s="224"/>
      <c r="BN39" s="224"/>
      <c r="BO39" s="224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23"/>
      <c r="CE39" s="148"/>
      <c r="CF39" s="148"/>
    </row>
    <row r="40" spans="1:148" ht="6.75" customHeight="1" x14ac:dyDescent="0.15">
      <c r="A40" s="320"/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X40" s="45"/>
      <c r="AY40" s="332"/>
      <c r="AZ40" s="333"/>
      <c r="BA40" s="334"/>
      <c r="BB40" s="187"/>
      <c r="BC40" s="187"/>
      <c r="BD40" s="294"/>
      <c r="BE40" s="294"/>
      <c r="BF40" s="294"/>
      <c r="BG40" s="294"/>
      <c r="BH40" s="294"/>
      <c r="BI40" s="294"/>
      <c r="BJ40" s="294"/>
      <c r="BK40" s="294"/>
      <c r="BL40" s="294"/>
      <c r="BM40" s="224"/>
      <c r="BN40" s="224"/>
      <c r="BO40" s="224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23"/>
      <c r="CE40" s="148"/>
      <c r="CF40" s="148"/>
    </row>
    <row r="41" spans="1:148" ht="6.75" customHeight="1" x14ac:dyDescent="0.15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X41" s="45"/>
      <c r="AY41" s="332"/>
      <c r="AZ41" s="333"/>
      <c r="BA41" s="334"/>
      <c r="BB41" s="187"/>
      <c r="BC41" s="187"/>
      <c r="BD41" s="263" t="s">
        <v>108</v>
      </c>
      <c r="BE41" s="263"/>
      <c r="BF41" s="263"/>
      <c r="BG41" s="263"/>
      <c r="BH41" s="263"/>
      <c r="BI41" s="263"/>
      <c r="BJ41" s="263"/>
      <c r="BK41" s="263"/>
      <c r="BL41" s="263"/>
      <c r="BM41" s="223" t="s">
        <v>161</v>
      </c>
      <c r="BN41" s="224"/>
      <c r="BO41" s="224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23"/>
      <c r="CE41" s="148"/>
      <c r="CF41" s="148"/>
    </row>
    <row r="42" spans="1:148" ht="6.75" customHeight="1" x14ac:dyDescent="0.15">
      <c r="A42" s="320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X42" s="45"/>
      <c r="AY42" s="332"/>
      <c r="AZ42" s="333"/>
      <c r="BA42" s="334"/>
      <c r="BB42" s="187"/>
      <c r="BC42" s="187"/>
      <c r="BD42" s="263"/>
      <c r="BE42" s="263"/>
      <c r="BF42" s="263"/>
      <c r="BG42" s="263"/>
      <c r="BH42" s="263"/>
      <c r="BI42" s="263"/>
      <c r="BJ42" s="263"/>
      <c r="BK42" s="263"/>
      <c r="BL42" s="263"/>
      <c r="BM42" s="224"/>
      <c r="BN42" s="224"/>
      <c r="BO42" s="224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23"/>
      <c r="CE42" s="148"/>
      <c r="CF42" s="148"/>
    </row>
    <row r="43" spans="1:148" ht="6.75" customHeight="1" x14ac:dyDescent="0.15">
      <c r="A43" s="320"/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X43" s="45"/>
      <c r="AY43" s="332"/>
      <c r="AZ43" s="333"/>
      <c r="BA43" s="334"/>
      <c r="BB43" s="187"/>
      <c r="BC43" s="187"/>
      <c r="BD43" s="263"/>
      <c r="BE43" s="263"/>
      <c r="BF43" s="263"/>
      <c r="BG43" s="263"/>
      <c r="BH43" s="263"/>
      <c r="BI43" s="263"/>
      <c r="BJ43" s="263"/>
      <c r="BK43" s="263"/>
      <c r="BL43" s="263"/>
      <c r="BM43" s="224"/>
      <c r="BN43" s="224"/>
      <c r="BO43" s="224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23"/>
      <c r="CE43" s="148"/>
      <c r="CF43" s="148"/>
    </row>
    <row r="44" spans="1:148" ht="6.75" customHeight="1" x14ac:dyDescent="0.15">
      <c r="A44" s="320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X44" s="45"/>
      <c r="AY44" s="332"/>
      <c r="AZ44" s="333"/>
      <c r="BA44" s="334"/>
      <c r="BB44" s="187"/>
      <c r="BC44" s="187"/>
      <c r="BD44" s="263"/>
      <c r="BE44" s="263"/>
      <c r="BF44" s="263"/>
      <c r="BG44" s="263"/>
      <c r="BH44" s="263"/>
      <c r="BI44" s="263"/>
      <c r="BJ44" s="263"/>
      <c r="BK44" s="263"/>
      <c r="BL44" s="263"/>
      <c r="BM44" s="224"/>
      <c r="BN44" s="224"/>
      <c r="BO44" s="224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23"/>
      <c r="CE44" s="148"/>
      <c r="CF44" s="148"/>
    </row>
    <row r="45" spans="1:148" ht="6.75" customHeight="1" x14ac:dyDescent="0.15">
      <c r="A45" s="320"/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X45" s="45"/>
      <c r="AY45" s="332"/>
      <c r="AZ45" s="333"/>
      <c r="BA45" s="334"/>
      <c r="BB45" s="154" t="s">
        <v>150</v>
      </c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223" t="s">
        <v>162</v>
      </c>
      <c r="BN45" s="224"/>
      <c r="BO45" s="224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23"/>
      <c r="CE45" s="148"/>
      <c r="CF45" s="148"/>
    </row>
    <row r="46" spans="1:148" ht="6.75" customHeight="1" x14ac:dyDescent="0.15">
      <c r="A46" s="320"/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X46" s="45"/>
      <c r="AY46" s="332"/>
      <c r="AZ46" s="333"/>
      <c r="BA46" s="33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224"/>
      <c r="BN46" s="224"/>
      <c r="BO46" s="224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23"/>
      <c r="CE46" s="148"/>
      <c r="CF46" s="148"/>
    </row>
    <row r="47" spans="1:148" ht="6.75" customHeight="1" x14ac:dyDescent="0.15">
      <c r="A47" s="320"/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X47" s="45"/>
      <c r="AY47" s="332"/>
      <c r="AZ47" s="333"/>
      <c r="BA47" s="33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224"/>
      <c r="BN47" s="224"/>
      <c r="BO47" s="224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23"/>
      <c r="CE47" s="148"/>
      <c r="CF47" s="148"/>
    </row>
    <row r="48" spans="1:148" ht="6.75" customHeight="1" x14ac:dyDescent="0.15">
      <c r="A48" s="320"/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X48" s="45"/>
      <c r="AY48" s="332"/>
      <c r="AZ48" s="333"/>
      <c r="BA48" s="33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224"/>
      <c r="BN48" s="224"/>
      <c r="BO48" s="224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23"/>
      <c r="CE48" s="148"/>
      <c r="CF48" s="148"/>
    </row>
    <row r="49" spans="1:84" ht="6.75" customHeight="1" x14ac:dyDescent="0.15">
      <c r="A49" s="320"/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X49" s="45"/>
      <c r="AY49" s="332"/>
      <c r="AZ49" s="333"/>
      <c r="BA49" s="334"/>
      <c r="BB49" s="155" t="s">
        <v>151</v>
      </c>
      <c r="BC49" s="156"/>
      <c r="BD49" s="156"/>
      <c r="BE49" s="156"/>
      <c r="BF49" s="156"/>
      <c r="BG49" s="156"/>
      <c r="BH49" s="156"/>
      <c r="BI49" s="156"/>
      <c r="BJ49" s="156"/>
      <c r="BK49" s="156"/>
      <c r="BL49" s="157"/>
      <c r="BM49" s="149" t="s">
        <v>163</v>
      </c>
      <c r="BN49" s="150"/>
      <c r="BO49" s="228"/>
      <c r="BP49" s="323"/>
      <c r="BQ49" s="324"/>
      <c r="BR49" s="324"/>
      <c r="BS49" s="324"/>
      <c r="BT49" s="324"/>
      <c r="BU49" s="324"/>
      <c r="BV49" s="324"/>
      <c r="BW49" s="324"/>
      <c r="BX49" s="324"/>
      <c r="BY49" s="324"/>
      <c r="BZ49" s="324"/>
      <c r="CA49" s="324"/>
      <c r="CB49" s="324"/>
      <c r="CC49" s="325"/>
      <c r="CD49" s="123"/>
      <c r="CE49" s="148"/>
      <c r="CF49" s="148"/>
    </row>
    <row r="50" spans="1:84" ht="6.75" customHeight="1" x14ac:dyDescent="0.15">
      <c r="A50" s="320"/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X50" s="45"/>
      <c r="AY50" s="332"/>
      <c r="AZ50" s="333"/>
      <c r="BA50" s="334"/>
      <c r="BB50" s="158"/>
      <c r="BC50" s="159"/>
      <c r="BD50" s="159"/>
      <c r="BE50" s="159"/>
      <c r="BF50" s="159"/>
      <c r="BG50" s="159"/>
      <c r="BH50" s="159"/>
      <c r="BI50" s="159"/>
      <c r="BJ50" s="159"/>
      <c r="BK50" s="159"/>
      <c r="BL50" s="160"/>
      <c r="BM50" s="151"/>
      <c r="BN50" s="203"/>
      <c r="BO50" s="229"/>
      <c r="BP50" s="326"/>
      <c r="BQ50" s="327"/>
      <c r="BR50" s="327"/>
      <c r="BS50" s="327"/>
      <c r="BT50" s="327"/>
      <c r="BU50" s="327"/>
      <c r="BV50" s="327"/>
      <c r="BW50" s="327"/>
      <c r="BX50" s="327"/>
      <c r="BY50" s="327"/>
      <c r="BZ50" s="327"/>
      <c r="CA50" s="327"/>
      <c r="CB50" s="327"/>
      <c r="CC50" s="328"/>
      <c r="CD50" s="123"/>
      <c r="CE50" s="148"/>
      <c r="CF50" s="148"/>
    </row>
    <row r="51" spans="1:84" ht="6.75" customHeight="1" x14ac:dyDescent="0.15">
      <c r="A51" s="320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X51" s="45"/>
      <c r="AY51" s="332"/>
      <c r="AZ51" s="333"/>
      <c r="BA51" s="334"/>
      <c r="BB51" s="158"/>
      <c r="BC51" s="159"/>
      <c r="BD51" s="159"/>
      <c r="BE51" s="159"/>
      <c r="BF51" s="159"/>
      <c r="BG51" s="159"/>
      <c r="BH51" s="159"/>
      <c r="BI51" s="159"/>
      <c r="BJ51" s="159"/>
      <c r="BK51" s="159"/>
      <c r="BL51" s="160"/>
      <c r="BM51" s="151"/>
      <c r="BN51" s="203"/>
      <c r="BO51" s="229"/>
      <c r="BP51" s="326"/>
      <c r="BQ51" s="327"/>
      <c r="BR51" s="327"/>
      <c r="BS51" s="327"/>
      <c r="BT51" s="327"/>
      <c r="BU51" s="327"/>
      <c r="BV51" s="327"/>
      <c r="BW51" s="327"/>
      <c r="BX51" s="327"/>
      <c r="BY51" s="327"/>
      <c r="BZ51" s="327"/>
      <c r="CA51" s="327"/>
      <c r="CB51" s="327"/>
      <c r="CC51" s="328"/>
      <c r="CD51" s="123"/>
      <c r="CE51" s="148"/>
      <c r="CF51" s="148"/>
    </row>
    <row r="52" spans="1:84" ht="6.75" customHeight="1" x14ac:dyDescent="0.15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X52" s="45"/>
      <c r="AY52" s="332"/>
      <c r="AZ52" s="333"/>
      <c r="BA52" s="334"/>
      <c r="BB52" s="161"/>
      <c r="BC52" s="162"/>
      <c r="BD52" s="162"/>
      <c r="BE52" s="162"/>
      <c r="BF52" s="162"/>
      <c r="BG52" s="162"/>
      <c r="BH52" s="162"/>
      <c r="BI52" s="162"/>
      <c r="BJ52" s="162"/>
      <c r="BK52" s="162"/>
      <c r="BL52" s="163"/>
      <c r="BM52" s="151"/>
      <c r="BN52" s="203"/>
      <c r="BO52" s="229"/>
      <c r="BP52" s="326"/>
      <c r="BQ52" s="327"/>
      <c r="BR52" s="327"/>
      <c r="BS52" s="327"/>
      <c r="BT52" s="327"/>
      <c r="BU52" s="327"/>
      <c r="BV52" s="327"/>
      <c r="BW52" s="327"/>
      <c r="BX52" s="327"/>
      <c r="BY52" s="327"/>
      <c r="BZ52" s="327"/>
      <c r="CA52" s="327"/>
      <c r="CB52" s="327"/>
      <c r="CC52" s="328"/>
      <c r="CD52" s="123"/>
      <c r="CE52" s="148"/>
      <c r="CF52" s="148"/>
    </row>
    <row r="53" spans="1:84" ht="6.75" customHeight="1" x14ac:dyDescent="0.1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158" t="s">
        <v>119</v>
      </c>
      <c r="T53" s="159"/>
      <c r="U53" s="159"/>
      <c r="V53" s="159"/>
      <c r="W53" s="159"/>
      <c r="X53" s="159"/>
      <c r="Y53" s="159"/>
      <c r="Z53" s="159"/>
      <c r="AA53" s="159"/>
      <c r="AB53" s="160"/>
      <c r="AC53" s="338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40"/>
      <c r="AX53" s="45"/>
      <c r="AY53" s="332"/>
      <c r="AZ53" s="333"/>
      <c r="BA53" s="334"/>
      <c r="BB53" s="285" t="s">
        <v>178</v>
      </c>
      <c r="BC53" s="286"/>
      <c r="BD53" s="286"/>
      <c r="BE53" s="286"/>
      <c r="BF53" s="286"/>
      <c r="BG53" s="286"/>
      <c r="BH53" s="286"/>
      <c r="BI53" s="286"/>
      <c r="BJ53" s="286"/>
      <c r="BK53" s="286"/>
      <c r="BL53" s="287"/>
      <c r="BM53" s="223" t="s">
        <v>164</v>
      </c>
      <c r="BN53" s="224"/>
      <c r="BO53" s="224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23"/>
      <c r="CE53" s="148"/>
      <c r="CF53" s="148"/>
    </row>
    <row r="54" spans="1:84" ht="6.75" customHeight="1" x14ac:dyDescent="0.15">
      <c r="S54" s="158"/>
      <c r="T54" s="159"/>
      <c r="U54" s="159"/>
      <c r="V54" s="159"/>
      <c r="W54" s="159"/>
      <c r="X54" s="159"/>
      <c r="Y54" s="159"/>
      <c r="Z54" s="159"/>
      <c r="AA54" s="159"/>
      <c r="AB54" s="160"/>
      <c r="AC54" s="338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  <c r="AT54" s="339"/>
      <c r="AU54" s="339"/>
      <c r="AV54" s="340"/>
      <c r="AX54" s="45"/>
      <c r="AY54" s="332"/>
      <c r="AZ54" s="333"/>
      <c r="BA54" s="334"/>
      <c r="BB54" s="288"/>
      <c r="BC54" s="289"/>
      <c r="BD54" s="289"/>
      <c r="BE54" s="289"/>
      <c r="BF54" s="289"/>
      <c r="BG54" s="289"/>
      <c r="BH54" s="289"/>
      <c r="BI54" s="289"/>
      <c r="BJ54" s="289"/>
      <c r="BK54" s="289"/>
      <c r="BL54" s="290"/>
      <c r="BM54" s="224"/>
      <c r="BN54" s="224"/>
      <c r="BO54" s="224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23"/>
      <c r="CE54" s="148"/>
      <c r="CF54" s="148"/>
    </row>
    <row r="55" spans="1:84" ht="6.75" customHeight="1" x14ac:dyDescent="0.15">
      <c r="S55" s="161"/>
      <c r="T55" s="162"/>
      <c r="U55" s="162"/>
      <c r="V55" s="162"/>
      <c r="W55" s="162"/>
      <c r="X55" s="162"/>
      <c r="Y55" s="162"/>
      <c r="Z55" s="162"/>
      <c r="AA55" s="162"/>
      <c r="AB55" s="163"/>
      <c r="AC55" s="341"/>
      <c r="AD55" s="342"/>
      <c r="AE55" s="342"/>
      <c r="AF55" s="342"/>
      <c r="AG55" s="342"/>
      <c r="AH55" s="342"/>
      <c r="AI55" s="342"/>
      <c r="AJ55" s="342"/>
      <c r="AK55" s="342"/>
      <c r="AL55" s="342"/>
      <c r="AM55" s="342"/>
      <c r="AN55" s="342"/>
      <c r="AO55" s="342"/>
      <c r="AP55" s="342"/>
      <c r="AQ55" s="342"/>
      <c r="AR55" s="342"/>
      <c r="AS55" s="342"/>
      <c r="AT55" s="342"/>
      <c r="AU55" s="342"/>
      <c r="AV55" s="343"/>
      <c r="AX55" s="45"/>
      <c r="AY55" s="332"/>
      <c r="AZ55" s="333"/>
      <c r="BA55" s="334"/>
      <c r="BB55" s="288"/>
      <c r="BC55" s="289"/>
      <c r="BD55" s="289"/>
      <c r="BE55" s="289"/>
      <c r="BF55" s="289"/>
      <c r="BG55" s="289"/>
      <c r="BH55" s="289"/>
      <c r="BI55" s="289"/>
      <c r="BJ55" s="289"/>
      <c r="BK55" s="289"/>
      <c r="BL55" s="290"/>
      <c r="BM55" s="224"/>
      <c r="BN55" s="224"/>
      <c r="BO55" s="224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23"/>
      <c r="CE55" s="148"/>
      <c r="CF55" s="148"/>
    </row>
    <row r="56" spans="1:84" ht="6.75" customHeight="1" x14ac:dyDescent="0.15">
      <c r="AX56" s="45"/>
      <c r="AY56" s="332"/>
      <c r="AZ56" s="333"/>
      <c r="BA56" s="334"/>
      <c r="BB56" s="291"/>
      <c r="BC56" s="292"/>
      <c r="BD56" s="292"/>
      <c r="BE56" s="292"/>
      <c r="BF56" s="292"/>
      <c r="BG56" s="292"/>
      <c r="BH56" s="292"/>
      <c r="BI56" s="292"/>
      <c r="BJ56" s="292"/>
      <c r="BK56" s="292"/>
      <c r="BL56" s="293"/>
      <c r="BM56" s="224"/>
      <c r="BN56" s="224"/>
      <c r="BO56" s="224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23"/>
      <c r="CE56" s="148"/>
      <c r="CF56" s="148"/>
    </row>
    <row r="57" spans="1:84" ht="6.75" customHeight="1" x14ac:dyDescent="0.15">
      <c r="A57" s="225" t="s">
        <v>112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X57" s="45"/>
      <c r="AY57" s="332"/>
      <c r="AZ57" s="333"/>
      <c r="BA57" s="334"/>
      <c r="BB57" s="189" t="s">
        <v>110</v>
      </c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223" t="s">
        <v>165</v>
      </c>
      <c r="BN57" s="224"/>
      <c r="BO57" s="224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23"/>
      <c r="CE57" s="148"/>
      <c r="CF57" s="148"/>
    </row>
    <row r="58" spans="1:84" ht="6.75" customHeight="1" x14ac:dyDescent="0.15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X58" s="45"/>
      <c r="AY58" s="332"/>
      <c r="AZ58" s="333"/>
      <c r="BA58" s="334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224"/>
      <c r="BN58" s="224"/>
      <c r="BO58" s="224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23"/>
      <c r="CE58" s="148"/>
      <c r="CF58" s="148"/>
    </row>
    <row r="59" spans="1:84" ht="6.75" customHeight="1" x14ac:dyDescent="0.15">
      <c r="A59" s="22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X59" s="45"/>
      <c r="AY59" s="332"/>
      <c r="AZ59" s="333"/>
      <c r="BA59" s="334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224"/>
      <c r="BN59" s="224"/>
      <c r="BO59" s="224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23"/>
      <c r="CE59" s="148"/>
      <c r="CF59" s="148"/>
    </row>
    <row r="60" spans="1:84" ht="6.75" customHeight="1" x14ac:dyDescent="0.15">
      <c r="A60" s="171" t="s">
        <v>52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3"/>
      <c r="L60" s="189" t="s">
        <v>120</v>
      </c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 t="s">
        <v>115</v>
      </c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X60" s="45"/>
      <c r="AY60" s="335"/>
      <c r="AZ60" s="336"/>
      <c r="BA60" s="337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224"/>
      <c r="BN60" s="224"/>
      <c r="BO60" s="224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23"/>
      <c r="CE60" s="148"/>
      <c r="CF60" s="148"/>
    </row>
    <row r="61" spans="1:84" ht="6.75" customHeight="1" x14ac:dyDescent="0.15">
      <c r="A61" s="174"/>
      <c r="B61" s="175"/>
      <c r="C61" s="175"/>
      <c r="D61" s="175"/>
      <c r="E61" s="175"/>
      <c r="F61" s="175"/>
      <c r="G61" s="175"/>
      <c r="H61" s="175"/>
      <c r="I61" s="175"/>
      <c r="J61" s="175"/>
      <c r="K61" s="176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X61" s="45"/>
      <c r="AY61" s="302" t="s">
        <v>140</v>
      </c>
      <c r="AZ61" s="302"/>
      <c r="BA61" s="302"/>
      <c r="BB61" s="227" t="s">
        <v>105</v>
      </c>
      <c r="BC61" s="227"/>
      <c r="BD61" s="189" t="s">
        <v>103</v>
      </c>
      <c r="BE61" s="189"/>
      <c r="BF61" s="189"/>
      <c r="BG61" s="189"/>
      <c r="BH61" s="189"/>
      <c r="BI61" s="189"/>
      <c r="BJ61" s="189"/>
      <c r="BK61" s="189"/>
      <c r="BL61" s="189"/>
      <c r="BM61" s="223" t="s">
        <v>166</v>
      </c>
      <c r="BN61" s="224"/>
      <c r="BO61" s="224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92"/>
      <c r="CB61" s="233" t="s">
        <v>2</v>
      </c>
      <c r="CC61" s="234"/>
      <c r="CD61" s="120"/>
      <c r="CE61" s="148"/>
      <c r="CF61" s="148"/>
    </row>
    <row r="62" spans="1:84" ht="6.75" customHeight="1" x14ac:dyDescent="0.15">
      <c r="A62" s="174"/>
      <c r="B62" s="175"/>
      <c r="C62" s="175"/>
      <c r="D62" s="175"/>
      <c r="E62" s="175"/>
      <c r="F62" s="175"/>
      <c r="G62" s="175"/>
      <c r="H62" s="175"/>
      <c r="I62" s="175"/>
      <c r="J62" s="175"/>
      <c r="K62" s="176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X62" s="45"/>
      <c r="AY62" s="302"/>
      <c r="AZ62" s="302"/>
      <c r="BA62" s="302"/>
      <c r="BB62" s="227"/>
      <c r="BC62" s="227"/>
      <c r="BD62" s="189"/>
      <c r="BE62" s="189"/>
      <c r="BF62" s="189"/>
      <c r="BG62" s="189"/>
      <c r="BH62" s="189"/>
      <c r="BI62" s="189"/>
      <c r="BJ62" s="189"/>
      <c r="BK62" s="189"/>
      <c r="BL62" s="189"/>
      <c r="BM62" s="224"/>
      <c r="BN62" s="224"/>
      <c r="BO62" s="224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  <c r="BZ62" s="153"/>
      <c r="CA62" s="192"/>
      <c r="CB62" s="233"/>
      <c r="CC62" s="234"/>
      <c r="CD62" s="120"/>
      <c r="CE62" s="148"/>
      <c r="CF62" s="148"/>
    </row>
    <row r="63" spans="1:84" ht="6.75" customHeight="1" x14ac:dyDescent="0.15">
      <c r="A63" s="210"/>
      <c r="B63" s="211"/>
      <c r="C63" s="211"/>
      <c r="D63" s="211"/>
      <c r="E63" s="211"/>
      <c r="F63" s="211"/>
      <c r="G63" s="211"/>
      <c r="H63" s="211"/>
      <c r="I63" s="211"/>
      <c r="J63" s="211"/>
      <c r="K63" s="212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X63" s="45"/>
      <c r="AY63" s="302"/>
      <c r="AZ63" s="302"/>
      <c r="BA63" s="302"/>
      <c r="BB63" s="227"/>
      <c r="BC63" s="227"/>
      <c r="BD63" s="189"/>
      <c r="BE63" s="189"/>
      <c r="BF63" s="189"/>
      <c r="BG63" s="189"/>
      <c r="BH63" s="189"/>
      <c r="BI63" s="189"/>
      <c r="BJ63" s="189"/>
      <c r="BK63" s="189"/>
      <c r="BL63" s="189"/>
      <c r="BM63" s="224"/>
      <c r="BN63" s="224"/>
      <c r="BO63" s="224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92"/>
      <c r="CB63" s="233"/>
      <c r="CC63" s="234"/>
      <c r="CD63" s="120"/>
      <c r="CE63" s="148"/>
      <c r="CF63" s="148"/>
    </row>
    <row r="64" spans="1:84" ht="6.75" customHeight="1" x14ac:dyDescent="0.15">
      <c r="A64" s="304"/>
      <c r="B64" s="304"/>
      <c r="C64" s="304"/>
      <c r="D64" s="304"/>
      <c r="E64" s="304"/>
      <c r="F64" s="304"/>
      <c r="G64" s="304"/>
      <c r="H64" s="304"/>
      <c r="I64" s="304"/>
      <c r="J64" s="304"/>
      <c r="K64" s="304"/>
      <c r="L64" s="319" t="s">
        <v>121</v>
      </c>
      <c r="M64" s="319"/>
      <c r="N64" s="319"/>
      <c r="O64" s="319"/>
      <c r="P64" s="319" t="s">
        <v>122</v>
      </c>
      <c r="Q64" s="319"/>
      <c r="R64" s="319"/>
      <c r="S64" s="319"/>
      <c r="T64" s="319" t="s">
        <v>123</v>
      </c>
      <c r="U64" s="319"/>
      <c r="V64" s="319"/>
      <c r="W64" s="319"/>
      <c r="X64" s="321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2"/>
      <c r="AL64" s="322"/>
      <c r="AM64" s="322"/>
      <c r="AN64" s="322"/>
      <c r="AO64" s="322"/>
      <c r="AP64" s="322"/>
      <c r="AQ64" s="322"/>
      <c r="AR64" s="322"/>
      <c r="AS64" s="322"/>
      <c r="AT64" s="322"/>
      <c r="AU64" s="303" t="s">
        <v>2</v>
      </c>
      <c r="AV64" s="233"/>
      <c r="AX64" s="45"/>
      <c r="AY64" s="302"/>
      <c r="AZ64" s="302"/>
      <c r="BA64" s="302"/>
      <c r="BB64" s="227"/>
      <c r="BC64" s="227"/>
      <c r="BD64" s="189"/>
      <c r="BE64" s="189"/>
      <c r="BF64" s="189"/>
      <c r="BG64" s="189"/>
      <c r="BH64" s="189"/>
      <c r="BI64" s="189"/>
      <c r="BJ64" s="189"/>
      <c r="BK64" s="189"/>
      <c r="BL64" s="189"/>
      <c r="BM64" s="224"/>
      <c r="BN64" s="224"/>
      <c r="BO64" s="224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92"/>
      <c r="CB64" s="233"/>
      <c r="CC64" s="234"/>
      <c r="CD64" s="120"/>
      <c r="CE64" s="148"/>
      <c r="CF64" s="148"/>
    </row>
    <row r="65" spans="1:84" ht="6.75" customHeight="1" x14ac:dyDescent="0.15">
      <c r="A65" s="304"/>
      <c r="B65" s="304"/>
      <c r="C65" s="304"/>
      <c r="D65" s="304"/>
      <c r="E65" s="304"/>
      <c r="F65" s="304"/>
      <c r="G65" s="304"/>
      <c r="H65" s="304"/>
      <c r="I65" s="304"/>
      <c r="J65" s="304"/>
      <c r="K65" s="304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21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322"/>
      <c r="AS65" s="322"/>
      <c r="AT65" s="322"/>
      <c r="AU65" s="303"/>
      <c r="AV65" s="233"/>
      <c r="AX65" s="45"/>
      <c r="AY65" s="302"/>
      <c r="AZ65" s="302"/>
      <c r="BA65" s="302"/>
      <c r="BB65" s="227"/>
      <c r="BC65" s="227"/>
      <c r="BD65" s="189" t="s">
        <v>104</v>
      </c>
      <c r="BE65" s="189"/>
      <c r="BF65" s="189"/>
      <c r="BG65" s="189"/>
      <c r="BH65" s="189"/>
      <c r="BI65" s="189"/>
      <c r="BJ65" s="189"/>
      <c r="BK65" s="189"/>
      <c r="BL65" s="189"/>
      <c r="BM65" s="149" t="s">
        <v>167</v>
      </c>
      <c r="BN65" s="150"/>
      <c r="BO65" s="228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23"/>
      <c r="CE65" s="148"/>
      <c r="CF65" s="148"/>
    </row>
    <row r="66" spans="1:84" ht="6.75" customHeight="1" x14ac:dyDescent="0.15">
      <c r="A66" s="304"/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21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2"/>
      <c r="AS66" s="322"/>
      <c r="AT66" s="322"/>
      <c r="AU66" s="303"/>
      <c r="AV66" s="233"/>
      <c r="AX66" s="45"/>
      <c r="AY66" s="302"/>
      <c r="AZ66" s="302"/>
      <c r="BA66" s="302"/>
      <c r="BB66" s="227"/>
      <c r="BC66" s="227"/>
      <c r="BD66" s="189"/>
      <c r="BE66" s="189"/>
      <c r="BF66" s="189"/>
      <c r="BG66" s="189"/>
      <c r="BH66" s="189"/>
      <c r="BI66" s="189"/>
      <c r="BJ66" s="189"/>
      <c r="BK66" s="189"/>
      <c r="BL66" s="189"/>
      <c r="BM66" s="151"/>
      <c r="BN66" s="203"/>
      <c r="BO66" s="229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23"/>
      <c r="CE66" s="148"/>
      <c r="CF66" s="148"/>
    </row>
    <row r="67" spans="1:84" ht="6.75" customHeight="1" x14ac:dyDescent="0.15">
      <c r="A67" s="304"/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21"/>
      <c r="Y67" s="322"/>
      <c r="Z67" s="322"/>
      <c r="AA67" s="322"/>
      <c r="AB67" s="322"/>
      <c r="AC67" s="322"/>
      <c r="AD67" s="322"/>
      <c r="AE67" s="322"/>
      <c r="AF67" s="322"/>
      <c r="AG67" s="322"/>
      <c r="AH67" s="322"/>
      <c r="AI67" s="322"/>
      <c r="AJ67" s="322"/>
      <c r="AK67" s="322"/>
      <c r="AL67" s="322"/>
      <c r="AM67" s="322"/>
      <c r="AN67" s="322"/>
      <c r="AO67" s="322"/>
      <c r="AP67" s="322"/>
      <c r="AQ67" s="322"/>
      <c r="AR67" s="322"/>
      <c r="AS67" s="322"/>
      <c r="AT67" s="322"/>
      <c r="AU67" s="303"/>
      <c r="AV67" s="233"/>
      <c r="AX67" s="45"/>
      <c r="AY67" s="302"/>
      <c r="AZ67" s="302"/>
      <c r="BA67" s="302"/>
      <c r="BB67" s="227"/>
      <c r="BC67" s="227"/>
      <c r="BD67" s="189"/>
      <c r="BE67" s="189"/>
      <c r="BF67" s="189"/>
      <c r="BG67" s="189"/>
      <c r="BH67" s="189"/>
      <c r="BI67" s="189"/>
      <c r="BJ67" s="189"/>
      <c r="BK67" s="189"/>
      <c r="BL67" s="189"/>
      <c r="BM67" s="151"/>
      <c r="BN67" s="203"/>
      <c r="BO67" s="229"/>
      <c r="BP67" s="153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153"/>
      <c r="CB67" s="153"/>
      <c r="CC67" s="153"/>
      <c r="CD67" s="123"/>
      <c r="CE67" s="148"/>
      <c r="CF67" s="148"/>
    </row>
    <row r="68" spans="1:84" ht="6.75" customHeight="1" x14ac:dyDescent="0.15">
      <c r="A68" s="304"/>
      <c r="B68" s="304"/>
      <c r="C68" s="304"/>
      <c r="D68" s="304"/>
      <c r="E68" s="304"/>
      <c r="F68" s="304"/>
      <c r="G68" s="304"/>
      <c r="H68" s="304"/>
      <c r="I68" s="304"/>
      <c r="J68" s="304"/>
      <c r="K68" s="304"/>
      <c r="L68" s="319" t="s">
        <v>121</v>
      </c>
      <c r="M68" s="319"/>
      <c r="N68" s="319"/>
      <c r="O68" s="319"/>
      <c r="P68" s="319" t="s">
        <v>122</v>
      </c>
      <c r="Q68" s="319"/>
      <c r="R68" s="319"/>
      <c r="S68" s="319"/>
      <c r="T68" s="319" t="s">
        <v>123</v>
      </c>
      <c r="U68" s="319"/>
      <c r="V68" s="319"/>
      <c r="W68" s="319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X68" s="45"/>
      <c r="AY68" s="302"/>
      <c r="AZ68" s="302"/>
      <c r="BA68" s="302"/>
      <c r="BB68" s="227"/>
      <c r="BC68" s="227"/>
      <c r="BD68" s="189"/>
      <c r="BE68" s="189"/>
      <c r="BF68" s="189"/>
      <c r="BG68" s="189"/>
      <c r="BH68" s="189"/>
      <c r="BI68" s="189"/>
      <c r="BJ68" s="189"/>
      <c r="BK68" s="189"/>
      <c r="BL68" s="189"/>
      <c r="BM68" s="230"/>
      <c r="BN68" s="231"/>
      <c r="BO68" s="232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23"/>
      <c r="CE68" s="148"/>
      <c r="CF68" s="148"/>
    </row>
    <row r="69" spans="1:84" ht="6.75" customHeight="1" x14ac:dyDescent="0.15">
      <c r="A69" s="304"/>
      <c r="B69" s="304"/>
      <c r="C69" s="304"/>
      <c r="D69" s="304"/>
      <c r="E69" s="304"/>
      <c r="F69" s="304"/>
      <c r="G69" s="304"/>
      <c r="H69" s="304"/>
      <c r="I69" s="304"/>
      <c r="J69" s="304"/>
      <c r="K69" s="304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X69" s="45"/>
      <c r="AY69" s="302"/>
      <c r="AZ69" s="302"/>
      <c r="BA69" s="302"/>
      <c r="BB69" s="187" t="s">
        <v>109</v>
      </c>
      <c r="BC69" s="187"/>
      <c r="BD69" s="188" t="s">
        <v>106</v>
      </c>
      <c r="BE69" s="188"/>
      <c r="BF69" s="188"/>
      <c r="BG69" s="188"/>
      <c r="BH69" s="188"/>
      <c r="BI69" s="188"/>
      <c r="BJ69" s="188"/>
      <c r="BK69" s="188"/>
      <c r="BL69" s="188"/>
      <c r="BM69" s="149" t="s">
        <v>168</v>
      </c>
      <c r="BN69" s="150"/>
      <c r="BO69" s="228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23"/>
      <c r="CE69" s="148"/>
      <c r="CF69" s="148"/>
    </row>
    <row r="70" spans="1:84" ht="6.75" customHeight="1" x14ac:dyDescent="0.15">
      <c r="A70" s="304"/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X70" s="45"/>
      <c r="AY70" s="302"/>
      <c r="AZ70" s="302"/>
      <c r="BA70" s="302"/>
      <c r="BB70" s="187"/>
      <c r="BC70" s="187"/>
      <c r="BD70" s="188"/>
      <c r="BE70" s="188"/>
      <c r="BF70" s="188"/>
      <c r="BG70" s="188"/>
      <c r="BH70" s="188"/>
      <c r="BI70" s="188"/>
      <c r="BJ70" s="188"/>
      <c r="BK70" s="188"/>
      <c r="BL70" s="188"/>
      <c r="BM70" s="151"/>
      <c r="BN70" s="203"/>
      <c r="BO70" s="229"/>
      <c r="BP70" s="153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153"/>
      <c r="CB70" s="153"/>
      <c r="CC70" s="153"/>
      <c r="CD70" s="123"/>
      <c r="CE70" s="148"/>
      <c r="CF70" s="148"/>
    </row>
    <row r="71" spans="1:84" ht="6.75" customHeight="1" x14ac:dyDescent="0.15">
      <c r="A71" s="304"/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X71" s="45"/>
      <c r="AY71" s="302"/>
      <c r="AZ71" s="302"/>
      <c r="BA71" s="302"/>
      <c r="BB71" s="187"/>
      <c r="BC71" s="187"/>
      <c r="BD71" s="188"/>
      <c r="BE71" s="188"/>
      <c r="BF71" s="188"/>
      <c r="BG71" s="188"/>
      <c r="BH71" s="188"/>
      <c r="BI71" s="188"/>
      <c r="BJ71" s="188"/>
      <c r="BK71" s="188"/>
      <c r="BL71" s="188"/>
      <c r="BM71" s="151"/>
      <c r="BN71" s="203"/>
      <c r="BO71" s="229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23"/>
      <c r="CE71" s="148"/>
      <c r="CF71" s="148"/>
    </row>
    <row r="72" spans="1:84" ht="6.75" customHeight="1" x14ac:dyDescent="0.15">
      <c r="A72" s="223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319" t="s">
        <v>121</v>
      </c>
      <c r="M72" s="319"/>
      <c r="N72" s="319"/>
      <c r="O72" s="319"/>
      <c r="P72" s="319" t="s">
        <v>122</v>
      </c>
      <c r="Q72" s="319"/>
      <c r="R72" s="319"/>
      <c r="S72" s="319"/>
      <c r="T72" s="319" t="s">
        <v>123</v>
      </c>
      <c r="U72" s="319"/>
      <c r="V72" s="319"/>
      <c r="W72" s="319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X72" s="45"/>
      <c r="AY72" s="302"/>
      <c r="AZ72" s="302"/>
      <c r="BA72" s="302"/>
      <c r="BB72" s="187"/>
      <c r="BC72" s="187"/>
      <c r="BD72" s="188"/>
      <c r="BE72" s="188"/>
      <c r="BF72" s="188"/>
      <c r="BG72" s="188"/>
      <c r="BH72" s="188"/>
      <c r="BI72" s="188"/>
      <c r="BJ72" s="188"/>
      <c r="BK72" s="188"/>
      <c r="BL72" s="188"/>
      <c r="BM72" s="230"/>
      <c r="BN72" s="231"/>
      <c r="BO72" s="232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23"/>
      <c r="CE72" s="148"/>
      <c r="CF72" s="148"/>
    </row>
    <row r="73" spans="1:84" ht="6.75" customHeight="1" x14ac:dyDescent="0.15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X73" s="45"/>
      <c r="AY73" s="302"/>
      <c r="AZ73" s="302"/>
      <c r="BA73" s="302"/>
      <c r="BB73" s="187"/>
      <c r="BC73" s="187"/>
      <c r="BD73" s="294" t="s">
        <v>107</v>
      </c>
      <c r="BE73" s="294"/>
      <c r="BF73" s="294"/>
      <c r="BG73" s="294"/>
      <c r="BH73" s="294"/>
      <c r="BI73" s="294"/>
      <c r="BJ73" s="294"/>
      <c r="BK73" s="294"/>
      <c r="BL73" s="294"/>
      <c r="BM73" s="223" t="s">
        <v>169</v>
      </c>
      <c r="BN73" s="224"/>
      <c r="BO73" s="224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23"/>
      <c r="CE73" s="148"/>
      <c r="CF73" s="148"/>
    </row>
    <row r="74" spans="1:84" ht="6.75" customHeight="1" x14ac:dyDescent="0.15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X74" s="45"/>
      <c r="AY74" s="302"/>
      <c r="AZ74" s="302"/>
      <c r="BA74" s="302"/>
      <c r="BB74" s="187"/>
      <c r="BC74" s="187"/>
      <c r="BD74" s="294"/>
      <c r="BE74" s="294"/>
      <c r="BF74" s="294"/>
      <c r="BG74" s="294"/>
      <c r="BH74" s="294"/>
      <c r="BI74" s="294"/>
      <c r="BJ74" s="294"/>
      <c r="BK74" s="294"/>
      <c r="BL74" s="294"/>
      <c r="BM74" s="224"/>
      <c r="BN74" s="224"/>
      <c r="BO74" s="224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23"/>
      <c r="CE74" s="148"/>
      <c r="CF74" s="148"/>
    </row>
    <row r="75" spans="1:84" ht="6.75" customHeight="1" x14ac:dyDescent="0.15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X75" s="45"/>
      <c r="AY75" s="302"/>
      <c r="AZ75" s="302"/>
      <c r="BA75" s="302"/>
      <c r="BB75" s="187"/>
      <c r="BC75" s="187"/>
      <c r="BD75" s="294"/>
      <c r="BE75" s="294"/>
      <c r="BF75" s="294"/>
      <c r="BG75" s="294"/>
      <c r="BH75" s="294"/>
      <c r="BI75" s="294"/>
      <c r="BJ75" s="294"/>
      <c r="BK75" s="294"/>
      <c r="BL75" s="294"/>
      <c r="BM75" s="224"/>
      <c r="BN75" s="224"/>
      <c r="BO75" s="224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23"/>
      <c r="CE75" s="148"/>
      <c r="CF75" s="148"/>
    </row>
    <row r="76" spans="1:84" ht="6.75" customHeight="1" x14ac:dyDescent="0.15">
      <c r="P76" s="164" t="s">
        <v>119</v>
      </c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223"/>
      <c r="AT76" s="223"/>
      <c r="AU76" s="223"/>
      <c r="AV76" s="223"/>
      <c r="AX76" s="45"/>
      <c r="AY76" s="302"/>
      <c r="AZ76" s="302"/>
      <c r="BA76" s="302"/>
      <c r="BB76" s="187"/>
      <c r="BC76" s="187"/>
      <c r="BD76" s="294"/>
      <c r="BE76" s="294"/>
      <c r="BF76" s="294"/>
      <c r="BG76" s="294"/>
      <c r="BH76" s="294"/>
      <c r="BI76" s="294"/>
      <c r="BJ76" s="294"/>
      <c r="BK76" s="294"/>
      <c r="BL76" s="294"/>
      <c r="BM76" s="224"/>
      <c r="BN76" s="224"/>
      <c r="BO76" s="224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23"/>
      <c r="CE76" s="148"/>
      <c r="CF76" s="148"/>
    </row>
    <row r="77" spans="1:84" ht="6.75" customHeight="1" x14ac:dyDescent="0.15"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23"/>
      <c r="AR77" s="223"/>
      <c r="AS77" s="223"/>
      <c r="AT77" s="223"/>
      <c r="AU77" s="223"/>
      <c r="AV77" s="223"/>
      <c r="AX77" s="45"/>
      <c r="AY77" s="302"/>
      <c r="AZ77" s="302"/>
      <c r="BA77" s="302"/>
      <c r="BB77" s="187"/>
      <c r="BC77" s="187"/>
      <c r="BD77" s="263" t="s">
        <v>108</v>
      </c>
      <c r="BE77" s="263"/>
      <c r="BF77" s="263"/>
      <c r="BG77" s="263"/>
      <c r="BH77" s="263"/>
      <c r="BI77" s="263"/>
      <c r="BJ77" s="263"/>
      <c r="BK77" s="263"/>
      <c r="BL77" s="263"/>
      <c r="BM77" s="149" t="s">
        <v>170</v>
      </c>
      <c r="BN77" s="150"/>
      <c r="BO77" s="228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23"/>
      <c r="CE77" s="125"/>
    </row>
    <row r="78" spans="1:84" ht="6.75" customHeight="1" x14ac:dyDescent="0.15"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  <c r="AV78" s="223"/>
      <c r="AX78" s="45"/>
      <c r="AY78" s="302"/>
      <c r="AZ78" s="302"/>
      <c r="BA78" s="302"/>
      <c r="BB78" s="187"/>
      <c r="BC78" s="187"/>
      <c r="BD78" s="263"/>
      <c r="BE78" s="263"/>
      <c r="BF78" s="263"/>
      <c r="BG78" s="263"/>
      <c r="BH78" s="263"/>
      <c r="BI78" s="263"/>
      <c r="BJ78" s="263"/>
      <c r="BK78" s="263"/>
      <c r="BL78" s="263"/>
      <c r="BM78" s="151"/>
      <c r="BN78" s="203"/>
      <c r="BO78" s="229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23"/>
      <c r="CE78" s="125"/>
    </row>
    <row r="79" spans="1:84" ht="6.75" customHeight="1" x14ac:dyDescent="0.15">
      <c r="AX79" s="45"/>
      <c r="AY79" s="302"/>
      <c r="AZ79" s="302"/>
      <c r="BA79" s="302"/>
      <c r="BB79" s="187"/>
      <c r="BC79" s="187"/>
      <c r="BD79" s="263"/>
      <c r="BE79" s="263"/>
      <c r="BF79" s="263"/>
      <c r="BG79" s="263"/>
      <c r="BH79" s="263"/>
      <c r="BI79" s="263"/>
      <c r="BJ79" s="263"/>
      <c r="BK79" s="263"/>
      <c r="BL79" s="263"/>
      <c r="BM79" s="151"/>
      <c r="BN79" s="203"/>
      <c r="BO79" s="229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153"/>
      <c r="CD79" s="123"/>
      <c r="CE79" s="125"/>
    </row>
    <row r="80" spans="1:84" ht="6.75" customHeight="1" x14ac:dyDescent="0.15">
      <c r="A80" s="317" t="s">
        <v>179</v>
      </c>
      <c r="B80" s="317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48"/>
      <c r="AX80" s="45"/>
      <c r="AY80" s="302"/>
      <c r="AZ80" s="302"/>
      <c r="BA80" s="302"/>
      <c r="BB80" s="187"/>
      <c r="BC80" s="187"/>
      <c r="BD80" s="263"/>
      <c r="BE80" s="263"/>
      <c r="BF80" s="263"/>
      <c r="BG80" s="263"/>
      <c r="BH80" s="263"/>
      <c r="BI80" s="263"/>
      <c r="BJ80" s="263"/>
      <c r="BK80" s="263"/>
      <c r="BL80" s="263"/>
      <c r="BM80" s="230"/>
      <c r="BN80" s="231"/>
      <c r="BO80" s="232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23"/>
      <c r="CE80" s="125"/>
    </row>
    <row r="81" spans="1:83" ht="6.75" customHeight="1" x14ac:dyDescent="0.15">
      <c r="A81" s="317"/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48"/>
      <c r="AX81" s="45"/>
      <c r="AY81" s="302"/>
      <c r="AZ81" s="302"/>
      <c r="BA81" s="302"/>
      <c r="BB81" s="165" t="s">
        <v>150</v>
      </c>
      <c r="BC81" s="166"/>
      <c r="BD81" s="166"/>
      <c r="BE81" s="166"/>
      <c r="BF81" s="166"/>
      <c r="BG81" s="166"/>
      <c r="BH81" s="166"/>
      <c r="BI81" s="166"/>
      <c r="BJ81" s="166"/>
      <c r="BK81" s="166"/>
      <c r="BL81" s="167"/>
      <c r="BM81" s="149" t="s">
        <v>171</v>
      </c>
      <c r="BN81" s="150"/>
      <c r="BO81" s="228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23"/>
      <c r="CE81" s="125"/>
    </row>
    <row r="82" spans="1:83" ht="6.75" customHeight="1" x14ac:dyDescent="0.1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X82" s="45"/>
      <c r="AY82" s="302"/>
      <c r="AZ82" s="302"/>
      <c r="BA82" s="302"/>
      <c r="BB82" s="168"/>
      <c r="BC82" s="169"/>
      <c r="BD82" s="169"/>
      <c r="BE82" s="169"/>
      <c r="BF82" s="169"/>
      <c r="BG82" s="169"/>
      <c r="BH82" s="169"/>
      <c r="BI82" s="169"/>
      <c r="BJ82" s="169"/>
      <c r="BK82" s="169"/>
      <c r="BL82" s="170"/>
      <c r="BM82" s="151"/>
      <c r="BN82" s="203"/>
      <c r="BO82" s="229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23"/>
      <c r="CE82" s="125"/>
    </row>
    <row r="83" spans="1:83" ht="6.75" customHeight="1" x14ac:dyDescent="0.15">
      <c r="A83" s="305" t="s">
        <v>141</v>
      </c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6" t="s">
        <v>142</v>
      </c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 t="s">
        <v>143</v>
      </c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 t="s">
        <v>144</v>
      </c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X83" s="45"/>
      <c r="AY83" s="302"/>
      <c r="AZ83" s="302"/>
      <c r="BA83" s="302"/>
      <c r="BB83" s="168"/>
      <c r="BC83" s="169"/>
      <c r="BD83" s="169"/>
      <c r="BE83" s="169"/>
      <c r="BF83" s="169"/>
      <c r="BG83" s="169"/>
      <c r="BH83" s="169"/>
      <c r="BI83" s="169"/>
      <c r="BJ83" s="169"/>
      <c r="BK83" s="169"/>
      <c r="BL83" s="170"/>
      <c r="BM83" s="151"/>
      <c r="BN83" s="203"/>
      <c r="BO83" s="229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23"/>
      <c r="CE83" s="125"/>
    </row>
    <row r="84" spans="1:83" ht="6.75" customHeight="1" x14ac:dyDescent="0.15">
      <c r="A84" s="305"/>
      <c r="B84" s="305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X84" s="45"/>
      <c r="AY84" s="302"/>
      <c r="AZ84" s="302"/>
      <c r="BA84" s="302"/>
      <c r="BB84" s="168"/>
      <c r="BC84" s="169"/>
      <c r="BD84" s="169"/>
      <c r="BE84" s="169"/>
      <c r="BF84" s="169"/>
      <c r="BG84" s="169"/>
      <c r="BH84" s="169"/>
      <c r="BI84" s="169"/>
      <c r="BJ84" s="169"/>
      <c r="BK84" s="169"/>
      <c r="BL84" s="170"/>
      <c r="BM84" s="230"/>
      <c r="BN84" s="231"/>
      <c r="BO84" s="232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23"/>
      <c r="CE84" s="125"/>
    </row>
    <row r="85" spans="1:83" ht="6.75" customHeight="1" x14ac:dyDescent="0.15">
      <c r="A85" s="305"/>
      <c r="B85" s="305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X85" s="45"/>
      <c r="AY85" s="302"/>
      <c r="AZ85" s="302"/>
      <c r="BA85" s="302"/>
      <c r="BB85" s="164" t="s">
        <v>151</v>
      </c>
      <c r="BC85" s="164"/>
      <c r="BD85" s="164"/>
      <c r="BE85" s="164"/>
      <c r="BF85" s="164"/>
      <c r="BG85" s="164"/>
      <c r="BH85" s="164"/>
      <c r="BI85" s="164"/>
      <c r="BJ85" s="164"/>
      <c r="BK85" s="164"/>
      <c r="BL85" s="164"/>
      <c r="BM85" s="223" t="s">
        <v>172</v>
      </c>
      <c r="BN85" s="224"/>
      <c r="BO85" s="224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23"/>
      <c r="CE85" s="125"/>
    </row>
    <row r="86" spans="1:83" ht="6.75" customHeight="1" x14ac:dyDescent="0.15">
      <c r="A86" s="305"/>
      <c r="B86" s="305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X86" s="45"/>
      <c r="AY86" s="302"/>
      <c r="AZ86" s="302"/>
      <c r="BA86" s="302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224"/>
      <c r="BN86" s="224"/>
      <c r="BO86" s="224"/>
      <c r="BP86" s="153"/>
      <c r="BQ86" s="153"/>
      <c r="BR86" s="153"/>
      <c r="BS86" s="153"/>
      <c r="BT86" s="153"/>
      <c r="BU86" s="153"/>
      <c r="BV86" s="153"/>
      <c r="BW86" s="153"/>
      <c r="BX86" s="153"/>
      <c r="BY86" s="153"/>
      <c r="BZ86" s="153"/>
      <c r="CA86" s="153"/>
      <c r="CB86" s="153"/>
      <c r="CC86" s="153"/>
      <c r="CD86" s="123"/>
      <c r="CE86" s="125"/>
    </row>
    <row r="87" spans="1:83" ht="6.75" customHeight="1" x14ac:dyDescent="0.15">
      <c r="A87" s="304"/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6" t="s">
        <v>146</v>
      </c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267"/>
      <c r="Z87" s="268"/>
      <c r="AA87" s="268"/>
      <c r="AB87" s="268"/>
      <c r="AC87" s="268"/>
      <c r="AD87" s="268"/>
      <c r="AE87" s="268"/>
      <c r="AF87" s="268"/>
      <c r="AG87" s="268"/>
      <c r="AH87" s="268"/>
      <c r="AI87" s="273" t="s">
        <v>145</v>
      </c>
      <c r="AJ87" s="274"/>
      <c r="AK87" s="267"/>
      <c r="AL87" s="268"/>
      <c r="AM87" s="268"/>
      <c r="AN87" s="268"/>
      <c r="AO87" s="268"/>
      <c r="AP87" s="268"/>
      <c r="AQ87" s="268"/>
      <c r="AR87" s="268"/>
      <c r="AS87" s="268"/>
      <c r="AT87" s="268"/>
      <c r="AU87" s="273" t="s">
        <v>145</v>
      </c>
      <c r="AV87" s="274"/>
      <c r="AX87" s="45"/>
      <c r="AY87" s="302"/>
      <c r="AZ87" s="302"/>
      <c r="BA87" s="302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224"/>
      <c r="BN87" s="224"/>
      <c r="BO87" s="224"/>
      <c r="BP87" s="153"/>
      <c r="BQ87" s="153"/>
      <c r="BR87" s="153"/>
      <c r="BS87" s="153"/>
      <c r="BT87" s="153"/>
      <c r="BU87" s="153"/>
      <c r="BV87" s="153"/>
      <c r="BW87" s="153"/>
      <c r="BX87" s="153"/>
      <c r="BY87" s="153"/>
      <c r="BZ87" s="153"/>
      <c r="CA87" s="153"/>
      <c r="CB87" s="153"/>
      <c r="CC87" s="153"/>
      <c r="CD87" s="123"/>
      <c r="CE87" s="125"/>
    </row>
    <row r="88" spans="1:83" ht="6.75" customHeight="1" x14ac:dyDescent="0.15">
      <c r="A88" s="304"/>
      <c r="B88" s="304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269"/>
      <c r="Z88" s="270"/>
      <c r="AA88" s="270"/>
      <c r="AB88" s="270"/>
      <c r="AC88" s="270"/>
      <c r="AD88" s="270"/>
      <c r="AE88" s="270"/>
      <c r="AF88" s="270"/>
      <c r="AG88" s="270"/>
      <c r="AH88" s="270"/>
      <c r="AI88" s="275"/>
      <c r="AJ88" s="276"/>
      <c r="AK88" s="269"/>
      <c r="AL88" s="270"/>
      <c r="AM88" s="270"/>
      <c r="AN88" s="270"/>
      <c r="AO88" s="270"/>
      <c r="AP88" s="270"/>
      <c r="AQ88" s="270"/>
      <c r="AR88" s="270"/>
      <c r="AS88" s="270"/>
      <c r="AT88" s="270"/>
      <c r="AU88" s="275"/>
      <c r="AV88" s="276"/>
      <c r="AX88" s="45"/>
      <c r="AY88" s="302"/>
      <c r="AZ88" s="302"/>
      <c r="BA88" s="302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4"/>
      <c r="BM88" s="224"/>
      <c r="BN88" s="224"/>
      <c r="BO88" s="224"/>
      <c r="BP88" s="153"/>
      <c r="BQ88" s="153"/>
      <c r="BR88" s="153"/>
      <c r="BS88" s="153"/>
      <c r="BT88" s="153"/>
      <c r="BU88" s="153"/>
      <c r="BV88" s="153"/>
      <c r="BW88" s="153"/>
      <c r="BX88" s="153"/>
      <c r="BY88" s="153"/>
      <c r="BZ88" s="153"/>
      <c r="CA88" s="153"/>
      <c r="CB88" s="153"/>
      <c r="CC88" s="153"/>
      <c r="CD88" s="123"/>
    </row>
    <row r="89" spans="1:83" ht="6.75" customHeight="1" x14ac:dyDescent="0.15">
      <c r="A89" s="304"/>
      <c r="B89" s="304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269"/>
      <c r="Z89" s="270"/>
      <c r="AA89" s="270"/>
      <c r="AB89" s="270"/>
      <c r="AC89" s="270"/>
      <c r="AD89" s="270"/>
      <c r="AE89" s="270"/>
      <c r="AF89" s="270"/>
      <c r="AG89" s="270"/>
      <c r="AH89" s="270"/>
      <c r="AI89" s="275"/>
      <c r="AJ89" s="276"/>
      <c r="AK89" s="269"/>
      <c r="AL89" s="270"/>
      <c r="AM89" s="270"/>
      <c r="AN89" s="270"/>
      <c r="AO89" s="270"/>
      <c r="AP89" s="270"/>
      <c r="AQ89" s="270"/>
      <c r="AR89" s="270"/>
      <c r="AS89" s="270"/>
      <c r="AT89" s="270"/>
      <c r="AU89" s="275"/>
      <c r="AV89" s="276"/>
      <c r="AX89" s="45"/>
      <c r="AY89" s="302"/>
      <c r="AZ89" s="302"/>
      <c r="BA89" s="302"/>
      <c r="BB89" s="285" t="s">
        <v>178</v>
      </c>
      <c r="BC89" s="286"/>
      <c r="BD89" s="286"/>
      <c r="BE89" s="286"/>
      <c r="BF89" s="286"/>
      <c r="BG89" s="286"/>
      <c r="BH89" s="286"/>
      <c r="BI89" s="286"/>
      <c r="BJ89" s="286"/>
      <c r="BK89" s="286"/>
      <c r="BL89" s="287"/>
      <c r="BM89" s="149" t="s">
        <v>173</v>
      </c>
      <c r="BN89" s="150"/>
      <c r="BO89" s="228"/>
      <c r="BP89" s="153"/>
      <c r="BQ89" s="153"/>
      <c r="BR89" s="153"/>
      <c r="BS89" s="153"/>
      <c r="BT89" s="153"/>
      <c r="BU89" s="153"/>
      <c r="BV89" s="153"/>
      <c r="BW89" s="153"/>
      <c r="BX89" s="153"/>
      <c r="BY89" s="153"/>
      <c r="BZ89" s="153"/>
      <c r="CA89" s="153"/>
      <c r="CB89" s="153"/>
      <c r="CC89" s="153"/>
      <c r="CD89" s="123"/>
    </row>
    <row r="90" spans="1:83" ht="6.75" customHeight="1" x14ac:dyDescent="0.15">
      <c r="A90" s="304"/>
      <c r="B90" s="304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271"/>
      <c r="Z90" s="272"/>
      <c r="AA90" s="272"/>
      <c r="AB90" s="272"/>
      <c r="AC90" s="272"/>
      <c r="AD90" s="272"/>
      <c r="AE90" s="272"/>
      <c r="AF90" s="272"/>
      <c r="AG90" s="272"/>
      <c r="AH90" s="272"/>
      <c r="AI90" s="277"/>
      <c r="AJ90" s="278"/>
      <c r="AK90" s="271"/>
      <c r="AL90" s="272"/>
      <c r="AM90" s="272"/>
      <c r="AN90" s="272"/>
      <c r="AO90" s="272"/>
      <c r="AP90" s="272"/>
      <c r="AQ90" s="272"/>
      <c r="AR90" s="272"/>
      <c r="AS90" s="272"/>
      <c r="AT90" s="272"/>
      <c r="AU90" s="277"/>
      <c r="AV90" s="278"/>
      <c r="AX90" s="45"/>
      <c r="AY90" s="302"/>
      <c r="AZ90" s="302"/>
      <c r="BA90" s="302"/>
      <c r="BB90" s="288"/>
      <c r="BC90" s="289"/>
      <c r="BD90" s="289"/>
      <c r="BE90" s="289"/>
      <c r="BF90" s="289"/>
      <c r="BG90" s="289"/>
      <c r="BH90" s="289"/>
      <c r="BI90" s="289"/>
      <c r="BJ90" s="289"/>
      <c r="BK90" s="289"/>
      <c r="BL90" s="290"/>
      <c r="BM90" s="151"/>
      <c r="BN90" s="203"/>
      <c r="BO90" s="229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23"/>
    </row>
    <row r="91" spans="1:83" ht="6.75" customHeight="1" x14ac:dyDescent="0.15">
      <c r="A91" s="307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6" t="s">
        <v>146</v>
      </c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X91" s="45"/>
      <c r="AY91" s="302"/>
      <c r="AZ91" s="302"/>
      <c r="BA91" s="302"/>
      <c r="BB91" s="288"/>
      <c r="BC91" s="289"/>
      <c r="BD91" s="289"/>
      <c r="BE91" s="289"/>
      <c r="BF91" s="289"/>
      <c r="BG91" s="289"/>
      <c r="BH91" s="289"/>
      <c r="BI91" s="289"/>
      <c r="BJ91" s="289"/>
      <c r="BK91" s="289"/>
      <c r="BL91" s="290"/>
      <c r="BM91" s="151"/>
      <c r="BN91" s="203"/>
      <c r="BO91" s="229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23"/>
    </row>
    <row r="92" spans="1:83" ht="6.75" customHeight="1" x14ac:dyDescent="0.15">
      <c r="A92" s="307"/>
      <c r="B92" s="307"/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X92" s="45"/>
      <c r="AY92" s="302"/>
      <c r="AZ92" s="302"/>
      <c r="BA92" s="302"/>
      <c r="BB92" s="291"/>
      <c r="BC92" s="292"/>
      <c r="BD92" s="292"/>
      <c r="BE92" s="292"/>
      <c r="BF92" s="292"/>
      <c r="BG92" s="292"/>
      <c r="BH92" s="292"/>
      <c r="BI92" s="292"/>
      <c r="BJ92" s="292"/>
      <c r="BK92" s="292"/>
      <c r="BL92" s="293"/>
      <c r="BM92" s="230"/>
      <c r="BN92" s="231"/>
      <c r="BO92" s="232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153"/>
      <c r="CB92" s="153"/>
      <c r="CC92" s="153"/>
      <c r="CD92" s="123"/>
    </row>
    <row r="93" spans="1:83" ht="6.75" customHeight="1" x14ac:dyDescent="0.15">
      <c r="A93" s="307"/>
      <c r="B93" s="307"/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X93" s="45"/>
      <c r="AY93" s="302"/>
      <c r="AZ93" s="302"/>
      <c r="BA93" s="302"/>
      <c r="BB93" s="189" t="s">
        <v>110</v>
      </c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49" t="s">
        <v>174</v>
      </c>
      <c r="BN93" s="150"/>
      <c r="BO93" s="228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3"/>
      <c r="CA93" s="153"/>
      <c r="CB93" s="153"/>
      <c r="CC93" s="153"/>
      <c r="CD93" s="123"/>
    </row>
    <row r="94" spans="1:83" ht="6.75" customHeight="1" x14ac:dyDescent="0.15">
      <c r="A94" s="307"/>
      <c r="B94" s="307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X94" s="45"/>
      <c r="AY94" s="302"/>
      <c r="AZ94" s="302"/>
      <c r="BA94" s="302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51"/>
      <c r="BN94" s="203"/>
      <c r="BO94" s="229"/>
      <c r="BP94" s="153"/>
      <c r="BQ94" s="153"/>
      <c r="BR94" s="153"/>
      <c r="BS94" s="153"/>
      <c r="BT94" s="153"/>
      <c r="BU94" s="153"/>
      <c r="BV94" s="153"/>
      <c r="BW94" s="153"/>
      <c r="BX94" s="153"/>
      <c r="BY94" s="153"/>
      <c r="BZ94" s="153"/>
      <c r="CA94" s="153"/>
      <c r="CB94" s="153"/>
      <c r="CC94" s="153"/>
      <c r="CD94" s="123"/>
    </row>
    <row r="95" spans="1:83" ht="6.75" customHeight="1" x14ac:dyDescent="0.15">
      <c r="A95" s="305"/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6" t="s">
        <v>146</v>
      </c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X95" s="45"/>
      <c r="AY95" s="302"/>
      <c r="AZ95" s="302"/>
      <c r="BA95" s="302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51"/>
      <c r="BN95" s="203"/>
      <c r="BO95" s="229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153"/>
      <c r="CA95" s="153"/>
      <c r="CB95" s="153"/>
      <c r="CC95" s="153"/>
      <c r="CD95" s="123"/>
    </row>
    <row r="96" spans="1:83" ht="6.75" customHeight="1" x14ac:dyDescent="0.15">
      <c r="A96" s="305"/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X96" s="45"/>
      <c r="AY96" s="302"/>
      <c r="AZ96" s="302"/>
      <c r="BA96" s="302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230"/>
      <c r="BN96" s="231"/>
      <c r="BO96" s="232"/>
      <c r="BP96" s="153"/>
      <c r="BQ96" s="153"/>
      <c r="BR96" s="153"/>
      <c r="BS96" s="153"/>
      <c r="BT96" s="153"/>
      <c r="BU96" s="153"/>
      <c r="BV96" s="153"/>
      <c r="BW96" s="153"/>
      <c r="BX96" s="153"/>
      <c r="BY96" s="153"/>
      <c r="BZ96" s="153"/>
      <c r="CA96" s="153"/>
      <c r="CB96" s="153"/>
      <c r="CC96" s="153"/>
      <c r="CD96" s="123"/>
    </row>
    <row r="97" spans="1:83" ht="6.75" customHeight="1" x14ac:dyDescent="0.15">
      <c r="A97" s="305"/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X97" s="45"/>
    </row>
    <row r="98" spans="1:83" ht="6.75" customHeight="1" x14ac:dyDescent="0.15">
      <c r="A98" s="305"/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X98" s="45"/>
      <c r="AY98" s="108"/>
      <c r="AZ98" s="108"/>
      <c r="BA98" s="108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9"/>
      <c r="BN98" s="109"/>
      <c r="BO98" s="109"/>
      <c r="BP98" s="110"/>
      <c r="BQ98" s="110"/>
      <c r="BR98" s="110"/>
      <c r="BS98" s="110"/>
      <c r="BT98" s="110"/>
      <c r="BU98" s="110"/>
      <c r="BV98" s="110"/>
      <c r="BW98" s="110"/>
      <c r="BX98" s="110"/>
      <c r="BY98" s="110"/>
      <c r="BZ98" s="110"/>
      <c r="CA98" s="110"/>
      <c r="CB98" s="110"/>
      <c r="CC98" s="110"/>
      <c r="CD98" s="123"/>
    </row>
    <row r="99" spans="1:83" ht="6.75" customHeight="1" x14ac:dyDescent="0.15">
      <c r="AX99" s="45"/>
      <c r="AY99" s="108"/>
      <c r="AZ99" s="108"/>
      <c r="BA99" s="108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9"/>
      <c r="BN99" s="109"/>
      <c r="BO99" s="109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23"/>
    </row>
    <row r="100" spans="1:83" ht="6.75" customHeight="1" x14ac:dyDescent="0.15">
      <c r="A100" s="225" t="s">
        <v>148</v>
      </c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5"/>
      <c r="AV100" s="225"/>
      <c r="AX100" s="45"/>
      <c r="AY100" s="108"/>
      <c r="AZ100" s="108"/>
      <c r="BA100" s="108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9"/>
      <c r="BN100" s="109"/>
      <c r="BO100" s="109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23"/>
    </row>
    <row r="101" spans="1:83" ht="6.75" customHeight="1" x14ac:dyDescent="0.15">
      <c r="A101" s="225"/>
      <c r="B101" s="225"/>
      <c r="C101" s="225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  <c r="AF101" s="225"/>
      <c r="AG101" s="225"/>
      <c r="AH101" s="225"/>
      <c r="AI101" s="225"/>
      <c r="AJ101" s="225"/>
      <c r="AK101" s="225"/>
      <c r="AL101" s="225"/>
      <c r="AM101" s="225"/>
      <c r="AN101" s="225"/>
      <c r="AO101" s="225"/>
      <c r="AP101" s="225"/>
      <c r="AQ101" s="225"/>
      <c r="AR101" s="225"/>
      <c r="AS101" s="225"/>
      <c r="AT101" s="225"/>
      <c r="AU101" s="225"/>
      <c r="AV101" s="225"/>
      <c r="AX101" s="45"/>
      <c r="AY101" s="108"/>
      <c r="AZ101" s="108"/>
      <c r="BA101" s="108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9"/>
      <c r="BN101" s="109"/>
      <c r="BO101" s="109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23"/>
    </row>
    <row r="102" spans="1:83" ht="6.75" customHeight="1" x14ac:dyDescent="0.15">
      <c r="A102" s="225"/>
      <c r="B102" s="225"/>
      <c r="C102" s="225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5"/>
      <c r="AL102" s="225"/>
      <c r="AM102" s="225"/>
      <c r="AN102" s="225"/>
      <c r="AO102" s="225"/>
      <c r="AP102" s="225"/>
      <c r="AQ102" s="225"/>
      <c r="AR102" s="225"/>
      <c r="AS102" s="225"/>
      <c r="AT102" s="225"/>
      <c r="AU102" s="225"/>
      <c r="AV102" s="225"/>
      <c r="AX102" s="45"/>
      <c r="AY102" s="108"/>
      <c r="AZ102" s="108"/>
      <c r="BA102" s="108"/>
      <c r="BB102" s="104"/>
      <c r="BC102" s="104"/>
      <c r="BD102" s="104"/>
      <c r="BE102" s="104"/>
      <c r="BF102" s="104"/>
      <c r="BG102" s="104"/>
      <c r="BH102" s="104"/>
      <c r="BI102" s="104"/>
      <c r="BJ102" s="104"/>
      <c r="BK102" s="104"/>
      <c r="BL102" s="104"/>
      <c r="BM102" s="109"/>
      <c r="BN102" s="109"/>
      <c r="BO102" s="109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23"/>
    </row>
    <row r="103" spans="1:83" ht="6.75" customHeight="1" x14ac:dyDescent="0.15">
      <c r="A103" s="309" t="s">
        <v>124</v>
      </c>
      <c r="B103" s="309"/>
      <c r="C103" s="309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  <c r="N103" s="309"/>
      <c r="O103" s="309"/>
      <c r="P103" s="309"/>
      <c r="Q103" s="154" t="s">
        <v>181</v>
      </c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351" t="s">
        <v>180</v>
      </c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X103" s="45"/>
      <c r="AY103" s="108"/>
      <c r="AZ103" s="108"/>
      <c r="BA103" s="108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104"/>
      <c r="BL103" s="104"/>
      <c r="BM103" s="109"/>
      <c r="BN103" s="109"/>
      <c r="BO103" s="109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23"/>
    </row>
    <row r="104" spans="1:83" ht="6.75" customHeight="1" x14ac:dyDescent="0.15">
      <c r="A104" s="309"/>
      <c r="B104" s="309"/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X104" s="45"/>
      <c r="AY104" s="108"/>
      <c r="AZ104" s="108"/>
      <c r="BA104" s="108"/>
      <c r="BB104" s="104"/>
      <c r="BC104" s="104"/>
      <c r="BD104" s="104"/>
      <c r="BE104" s="104"/>
      <c r="BF104" s="104"/>
      <c r="BG104" s="104"/>
      <c r="BH104" s="104"/>
      <c r="BI104" s="104"/>
      <c r="BJ104" s="104"/>
      <c r="BK104" s="104"/>
      <c r="BL104" s="104"/>
      <c r="BM104" s="109"/>
      <c r="BN104" s="109"/>
      <c r="BO104" s="109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23"/>
    </row>
    <row r="105" spans="1:83" ht="6.75" customHeight="1" x14ac:dyDescent="0.15">
      <c r="A105" s="309"/>
      <c r="B105" s="309"/>
      <c r="C105" s="309"/>
      <c r="D105" s="309"/>
      <c r="E105" s="309"/>
      <c r="F105" s="309"/>
      <c r="G105" s="309"/>
      <c r="H105" s="309"/>
      <c r="I105" s="309"/>
      <c r="J105" s="309"/>
      <c r="K105" s="309"/>
      <c r="L105" s="309"/>
      <c r="M105" s="309"/>
      <c r="N105" s="309"/>
      <c r="O105" s="309"/>
      <c r="P105" s="309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X105" s="45"/>
      <c r="AY105" s="108"/>
      <c r="AZ105" s="108"/>
      <c r="BA105" s="108"/>
      <c r="BB105" s="104"/>
      <c r="BC105" s="104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9"/>
      <c r="BN105" s="109"/>
      <c r="BO105" s="109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23"/>
    </row>
    <row r="106" spans="1:83" ht="6.75" customHeight="1" x14ac:dyDescent="0.15">
      <c r="A106" s="309"/>
      <c r="B106" s="309"/>
      <c r="C106" s="309"/>
      <c r="D106" s="309"/>
      <c r="E106" s="309"/>
      <c r="F106" s="309"/>
      <c r="G106" s="309"/>
      <c r="H106" s="309"/>
      <c r="I106" s="309"/>
      <c r="J106" s="309"/>
      <c r="K106" s="309"/>
      <c r="L106" s="309"/>
      <c r="M106" s="309"/>
      <c r="N106" s="309"/>
      <c r="O106" s="309"/>
      <c r="P106" s="309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X106" s="45"/>
      <c r="AY106" s="108"/>
      <c r="AZ106" s="108"/>
      <c r="BA106" s="108"/>
      <c r="BB106" s="104"/>
      <c r="BC106" s="104"/>
      <c r="BD106" s="104"/>
      <c r="BE106" s="104"/>
      <c r="BF106" s="104"/>
      <c r="BG106" s="104"/>
      <c r="BH106" s="104"/>
      <c r="BI106" s="104"/>
      <c r="BJ106" s="104"/>
      <c r="BK106" s="104"/>
      <c r="BL106" s="104"/>
      <c r="BM106" s="109"/>
      <c r="BN106" s="109"/>
      <c r="BO106" s="109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23"/>
    </row>
    <row r="107" spans="1:83" ht="6.75" customHeight="1" x14ac:dyDescent="0.15">
      <c r="A107" s="267"/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177" t="s">
        <v>2</v>
      </c>
      <c r="P107" s="178"/>
      <c r="Q107" s="267"/>
      <c r="R107" s="268"/>
      <c r="S107" s="268"/>
      <c r="T107" s="268"/>
      <c r="U107" s="268"/>
      <c r="V107" s="268"/>
      <c r="W107" s="268"/>
      <c r="X107" s="268"/>
      <c r="Y107" s="268"/>
      <c r="Z107" s="268"/>
      <c r="AA107" s="268"/>
      <c r="AB107" s="268"/>
      <c r="AC107" s="268"/>
      <c r="AD107" s="268"/>
      <c r="AE107" s="177" t="s">
        <v>2</v>
      </c>
      <c r="AF107" s="178"/>
      <c r="AG107" s="267"/>
      <c r="AH107" s="268"/>
      <c r="AI107" s="268"/>
      <c r="AJ107" s="268"/>
      <c r="AK107" s="268"/>
      <c r="AL107" s="268"/>
      <c r="AM107" s="268"/>
      <c r="AN107" s="268"/>
      <c r="AO107" s="268"/>
      <c r="AP107" s="268"/>
      <c r="AQ107" s="268"/>
      <c r="AR107" s="268"/>
      <c r="AS107" s="268"/>
      <c r="AT107" s="268"/>
      <c r="AU107" s="177" t="s">
        <v>2</v>
      </c>
      <c r="AV107" s="178"/>
      <c r="AX107" s="45"/>
      <c r="AY107" s="108"/>
      <c r="AZ107" s="108"/>
      <c r="BA107" s="108"/>
      <c r="BB107" s="104"/>
      <c r="BC107" s="104"/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9"/>
      <c r="BN107" s="109"/>
      <c r="BO107" s="109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23"/>
    </row>
    <row r="108" spans="1:83" ht="6.75" customHeight="1" x14ac:dyDescent="0.15">
      <c r="A108" s="269"/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179"/>
      <c r="P108" s="180"/>
      <c r="Q108" s="269"/>
      <c r="R108" s="270"/>
      <c r="S108" s="270"/>
      <c r="T108" s="270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179"/>
      <c r="AF108" s="180"/>
      <c r="AG108" s="269"/>
      <c r="AH108" s="270"/>
      <c r="AI108" s="270"/>
      <c r="AJ108" s="270"/>
      <c r="AK108" s="270"/>
      <c r="AL108" s="270"/>
      <c r="AM108" s="270"/>
      <c r="AN108" s="270"/>
      <c r="AO108" s="270"/>
      <c r="AP108" s="270"/>
      <c r="AQ108" s="270"/>
      <c r="AR108" s="270"/>
      <c r="AS108" s="270"/>
      <c r="AT108" s="270"/>
      <c r="AU108" s="179"/>
      <c r="AV108" s="180"/>
      <c r="AX108" s="45"/>
      <c r="AY108" s="108"/>
      <c r="AZ108" s="108"/>
      <c r="BA108" s="108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9"/>
      <c r="BN108" s="109"/>
      <c r="BO108" s="109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23"/>
    </row>
    <row r="109" spans="1:83" ht="6.75" customHeight="1" x14ac:dyDescent="0.15">
      <c r="A109" s="269"/>
      <c r="B109" s="270"/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  <c r="O109" s="179"/>
      <c r="P109" s="180"/>
      <c r="Q109" s="269"/>
      <c r="R109" s="270"/>
      <c r="S109" s="270"/>
      <c r="T109" s="270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179"/>
      <c r="AF109" s="180"/>
      <c r="AG109" s="269"/>
      <c r="AH109" s="270"/>
      <c r="AI109" s="270"/>
      <c r="AJ109" s="270"/>
      <c r="AK109" s="270"/>
      <c r="AL109" s="270"/>
      <c r="AM109" s="270"/>
      <c r="AN109" s="270"/>
      <c r="AO109" s="270"/>
      <c r="AP109" s="270"/>
      <c r="AQ109" s="270"/>
      <c r="AR109" s="270"/>
      <c r="AS109" s="270"/>
      <c r="AT109" s="270"/>
      <c r="AU109" s="179"/>
      <c r="AV109" s="180"/>
      <c r="AX109" s="45"/>
      <c r="AY109" s="108"/>
      <c r="AZ109" s="108"/>
      <c r="BA109" s="108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9"/>
      <c r="BN109" s="109"/>
      <c r="BO109" s="109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23"/>
    </row>
    <row r="110" spans="1:83" ht="6.75" customHeight="1" x14ac:dyDescent="0.15">
      <c r="A110" s="271"/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41"/>
      <c r="P110" s="242"/>
      <c r="Q110" s="271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  <c r="AB110" s="272"/>
      <c r="AC110" s="272"/>
      <c r="AD110" s="272"/>
      <c r="AE110" s="241"/>
      <c r="AF110" s="242"/>
      <c r="AG110" s="271"/>
      <c r="AH110" s="272"/>
      <c r="AI110" s="272"/>
      <c r="AJ110" s="272"/>
      <c r="AK110" s="272"/>
      <c r="AL110" s="272"/>
      <c r="AM110" s="272"/>
      <c r="AN110" s="272"/>
      <c r="AO110" s="272"/>
      <c r="AP110" s="272"/>
      <c r="AQ110" s="272"/>
      <c r="AR110" s="272"/>
      <c r="AS110" s="272"/>
      <c r="AT110" s="272"/>
      <c r="AU110" s="241"/>
      <c r="AV110" s="242"/>
      <c r="AX110" s="45"/>
      <c r="AY110" s="108"/>
      <c r="AZ110" s="108"/>
      <c r="BA110" s="108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9"/>
      <c r="BN110" s="109"/>
      <c r="BO110" s="109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23"/>
    </row>
    <row r="111" spans="1:83" ht="6.75" customHeight="1" x14ac:dyDescent="0.15">
      <c r="AX111" s="45"/>
      <c r="AY111" s="108"/>
      <c r="AZ111" s="108"/>
      <c r="BA111" s="108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9"/>
      <c r="BN111" s="109"/>
      <c r="BO111" s="109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23"/>
    </row>
    <row r="112" spans="1:83" ht="6" customHeight="1" x14ac:dyDescent="0.15">
      <c r="A112" s="225" t="s">
        <v>149</v>
      </c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5"/>
      <c r="AN112" s="225"/>
      <c r="AO112" s="225"/>
      <c r="AP112" s="225"/>
      <c r="AQ112" s="225"/>
      <c r="AR112" s="225"/>
      <c r="AS112" s="225"/>
      <c r="AT112" s="225"/>
      <c r="AU112" s="225"/>
      <c r="AV112" s="225"/>
      <c r="AX112" s="45"/>
      <c r="CE112" s="45"/>
    </row>
    <row r="113" spans="1:83" ht="6.75" customHeight="1" x14ac:dyDescent="0.15">
      <c r="A113" s="225"/>
      <c r="B113" s="225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25"/>
      <c r="AF113" s="225"/>
      <c r="AG113" s="225"/>
      <c r="AH113" s="225"/>
      <c r="AI113" s="225"/>
      <c r="AJ113" s="225"/>
      <c r="AK113" s="225"/>
      <c r="AL113" s="225"/>
      <c r="AM113" s="225"/>
      <c r="AN113" s="225"/>
      <c r="AO113" s="225"/>
      <c r="AP113" s="225"/>
      <c r="AQ113" s="225"/>
      <c r="AR113" s="225"/>
      <c r="AS113" s="225"/>
      <c r="AT113" s="225"/>
      <c r="AU113" s="225"/>
      <c r="AV113" s="225"/>
      <c r="AX113" s="45"/>
      <c r="CE113" s="45"/>
    </row>
    <row r="114" spans="1:83" ht="6.75" customHeight="1" x14ac:dyDescent="0.15">
      <c r="A114" s="226"/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  <c r="AA114" s="226"/>
      <c r="AB114" s="226"/>
      <c r="AC114" s="226"/>
      <c r="AD114" s="226"/>
      <c r="AE114" s="226"/>
      <c r="AF114" s="226"/>
      <c r="AG114" s="226"/>
      <c r="AH114" s="226"/>
      <c r="AI114" s="226"/>
      <c r="AJ114" s="226"/>
      <c r="AK114" s="226"/>
      <c r="AL114" s="226"/>
      <c r="AM114" s="226"/>
      <c r="AN114" s="226"/>
      <c r="AO114" s="226"/>
      <c r="AP114" s="226"/>
      <c r="AQ114" s="226"/>
      <c r="AR114" s="226"/>
      <c r="AS114" s="226"/>
      <c r="AT114" s="226"/>
      <c r="AU114" s="226"/>
      <c r="AV114" s="226"/>
      <c r="AX114" s="45"/>
      <c r="CE114" s="45"/>
    </row>
    <row r="115" spans="1:83" ht="6.75" customHeight="1" x14ac:dyDescent="0.15">
      <c r="A115" s="171" t="s">
        <v>125</v>
      </c>
      <c r="B115" s="172"/>
      <c r="C115" s="172"/>
      <c r="D115" s="172"/>
      <c r="E115" s="172"/>
      <c r="F115" s="172"/>
      <c r="G115" s="172"/>
      <c r="H115" s="172"/>
      <c r="I115" s="172"/>
      <c r="J115" s="172"/>
      <c r="K115" s="173"/>
      <c r="L115" s="189" t="s">
        <v>127</v>
      </c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 t="s">
        <v>128</v>
      </c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213" t="s">
        <v>152</v>
      </c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5"/>
      <c r="AY115" s="181" t="s">
        <v>153</v>
      </c>
      <c r="AZ115" s="182"/>
      <c r="BA115" s="182"/>
      <c r="BB115" s="182"/>
      <c r="BC115" s="182"/>
      <c r="BD115" s="182"/>
      <c r="BE115" s="182"/>
      <c r="BF115" s="182"/>
      <c r="BG115" s="182"/>
      <c r="BH115" s="182"/>
      <c r="BI115" s="182"/>
      <c r="BJ115" s="182"/>
      <c r="BK115" s="183"/>
      <c r="BL115" s="171" t="s">
        <v>129</v>
      </c>
      <c r="BM115" s="172"/>
      <c r="BN115" s="172"/>
      <c r="BO115" s="172"/>
      <c r="BP115" s="172"/>
      <c r="BQ115" s="172"/>
      <c r="BR115" s="172"/>
      <c r="BS115" s="172"/>
      <c r="BT115" s="172"/>
      <c r="BU115" s="172"/>
      <c r="BV115" s="172"/>
      <c r="BW115" s="172"/>
      <c r="BX115" s="172"/>
      <c r="BY115" s="172"/>
      <c r="BZ115" s="172"/>
      <c r="CA115" s="172"/>
      <c r="CB115" s="172"/>
      <c r="CC115" s="173"/>
      <c r="CD115" s="119"/>
      <c r="CE115" s="45"/>
    </row>
    <row r="116" spans="1:83" ht="6.75" customHeight="1" x14ac:dyDescent="0.15">
      <c r="A116" s="174"/>
      <c r="B116" s="175"/>
      <c r="C116" s="175"/>
      <c r="D116" s="175"/>
      <c r="E116" s="175"/>
      <c r="F116" s="175"/>
      <c r="G116" s="175"/>
      <c r="H116" s="175"/>
      <c r="I116" s="175"/>
      <c r="J116" s="175"/>
      <c r="K116" s="176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216"/>
      <c r="AM116" s="217"/>
      <c r="AN116" s="217"/>
      <c r="AO116" s="217"/>
      <c r="AP116" s="217"/>
      <c r="AQ116" s="217"/>
      <c r="AR116" s="217"/>
      <c r="AS116" s="217"/>
      <c r="AT116" s="217"/>
      <c r="AU116" s="217"/>
      <c r="AV116" s="217"/>
      <c r="AW116" s="217"/>
      <c r="AX116" s="218"/>
      <c r="AY116" s="184"/>
      <c r="AZ116" s="185"/>
      <c r="BA116" s="185"/>
      <c r="BB116" s="185"/>
      <c r="BC116" s="185"/>
      <c r="BD116" s="185"/>
      <c r="BE116" s="185"/>
      <c r="BF116" s="185"/>
      <c r="BG116" s="185"/>
      <c r="BH116" s="185"/>
      <c r="BI116" s="185"/>
      <c r="BJ116" s="185"/>
      <c r="BK116" s="186"/>
      <c r="BL116" s="174"/>
      <c r="BM116" s="175"/>
      <c r="BN116" s="175"/>
      <c r="BO116" s="175"/>
      <c r="BP116" s="175"/>
      <c r="BQ116" s="175"/>
      <c r="BR116" s="175"/>
      <c r="BS116" s="175"/>
      <c r="BT116" s="175"/>
      <c r="BU116" s="175"/>
      <c r="BV116" s="175"/>
      <c r="BW116" s="175"/>
      <c r="BX116" s="175"/>
      <c r="BY116" s="175"/>
      <c r="BZ116" s="175"/>
      <c r="CA116" s="175"/>
      <c r="CB116" s="175"/>
      <c r="CC116" s="176"/>
      <c r="CD116" s="119"/>
      <c r="CE116" s="45"/>
    </row>
    <row r="117" spans="1:83" ht="6.75" customHeight="1" x14ac:dyDescent="0.15">
      <c r="A117" s="174"/>
      <c r="B117" s="175"/>
      <c r="C117" s="175"/>
      <c r="D117" s="175"/>
      <c r="E117" s="175"/>
      <c r="F117" s="175"/>
      <c r="G117" s="175"/>
      <c r="H117" s="175"/>
      <c r="I117" s="175"/>
      <c r="J117" s="175"/>
      <c r="K117" s="176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216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8"/>
      <c r="AY117" s="184"/>
      <c r="AZ117" s="185"/>
      <c r="BA117" s="185"/>
      <c r="BB117" s="185"/>
      <c r="BC117" s="185"/>
      <c r="BD117" s="185"/>
      <c r="BE117" s="185"/>
      <c r="BF117" s="185"/>
      <c r="BG117" s="185"/>
      <c r="BH117" s="185"/>
      <c r="BI117" s="185"/>
      <c r="BJ117" s="185"/>
      <c r="BK117" s="186"/>
      <c r="BL117" s="174"/>
      <c r="BM117" s="175"/>
      <c r="BN117" s="175"/>
      <c r="BO117" s="175"/>
      <c r="BP117" s="175"/>
      <c r="BQ117" s="175"/>
      <c r="BR117" s="175"/>
      <c r="BS117" s="175"/>
      <c r="BT117" s="175"/>
      <c r="BU117" s="175"/>
      <c r="BV117" s="175"/>
      <c r="BW117" s="175"/>
      <c r="BX117" s="175"/>
      <c r="BY117" s="175"/>
      <c r="BZ117" s="175"/>
      <c r="CA117" s="175"/>
      <c r="CB117" s="175"/>
      <c r="CC117" s="176"/>
      <c r="CD117" s="119"/>
      <c r="CE117" s="45"/>
    </row>
    <row r="118" spans="1:83" ht="6.75" customHeight="1" x14ac:dyDescent="0.15">
      <c r="A118" s="174"/>
      <c r="B118" s="175"/>
      <c r="C118" s="175"/>
      <c r="D118" s="175"/>
      <c r="E118" s="175"/>
      <c r="F118" s="175"/>
      <c r="G118" s="175"/>
      <c r="H118" s="175"/>
      <c r="I118" s="175"/>
      <c r="J118" s="175"/>
      <c r="K118" s="176"/>
      <c r="L118" s="149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77" t="s">
        <v>2</v>
      </c>
      <c r="X118" s="178"/>
      <c r="Y118" s="149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77" t="s">
        <v>2</v>
      </c>
      <c r="AK118" s="178"/>
      <c r="AL118" s="149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77" t="s">
        <v>2</v>
      </c>
      <c r="AX118" s="178"/>
      <c r="AY118" s="149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77" t="s">
        <v>2</v>
      </c>
      <c r="BK118" s="178"/>
      <c r="BL118" s="149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77" t="s">
        <v>2</v>
      </c>
      <c r="CC118" s="178"/>
      <c r="CD118" s="120"/>
      <c r="CE118" s="45"/>
    </row>
    <row r="119" spans="1:83" ht="6.75" customHeight="1" x14ac:dyDescent="0.15">
      <c r="A119" s="174"/>
      <c r="B119" s="175"/>
      <c r="C119" s="175"/>
      <c r="D119" s="175"/>
      <c r="E119" s="175"/>
      <c r="F119" s="175"/>
      <c r="G119" s="175"/>
      <c r="H119" s="175"/>
      <c r="I119" s="175"/>
      <c r="J119" s="175"/>
      <c r="K119" s="176"/>
      <c r="L119" s="151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79"/>
      <c r="X119" s="180"/>
      <c r="Y119" s="151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79"/>
      <c r="AK119" s="180"/>
      <c r="AL119" s="151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79"/>
      <c r="AX119" s="180"/>
      <c r="AY119" s="151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79"/>
      <c r="BK119" s="180"/>
      <c r="BL119" s="151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79"/>
      <c r="CC119" s="180"/>
      <c r="CD119" s="120"/>
      <c r="CE119" s="45"/>
    </row>
    <row r="120" spans="1:83" ht="6.75" customHeight="1" x14ac:dyDescent="0.15">
      <c r="A120" s="174"/>
      <c r="B120" s="175"/>
      <c r="C120" s="175"/>
      <c r="D120" s="175"/>
      <c r="E120" s="175"/>
      <c r="F120" s="175"/>
      <c r="G120" s="175"/>
      <c r="H120" s="175"/>
      <c r="I120" s="175"/>
      <c r="J120" s="175"/>
      <c r="K120" s="176"/>
      <c r="L120" s="151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79"/>
      <c r="X120" s="180"/>
      <c r="Y120" s="151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79"/>
      <c r="AK120" s="180"/>
      <c r="AL120" s="151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79"/>
      <c r="AX120" s="180"/>
      <c r="AY120" s="151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79"/>
      <c r="BK120" s="180"/>
      <c r="BL120" s="151"/>
      <c r="BM120" s="152"/>
      <c r="BN120" s="152"/>
      <c r="BO120" s="152"/>
      <c r="BP120" s="152"/>
      <c r="BQ120" s="152"/>
      <c r="BR120" s="152"/>
      <c r="BS120" s="152"/>
      <c r="BT120" s="152"/>
      <c r="BU120" s="152"/>
      <c r="BV120" s="152"/>
      <c r="BW120" s="152"/>
      <c r="BX120" s="152"/>
      <c r="BY120" s="152"/>
      <c r="BZ120" s="152"/>
      <c r="CA120" s="152"/>
      <c r="CB120" s="179"/>
      <c r="CC120" s="180"/>
      <c r="CD120" s="120"/>
      <c r="CE120" s="45"/>
    </row>
    <row r="121" spans="1:83" ht="6.75" customHeight="1" x14ac:dyDescent="0.15">
      <c r="A121" s="174"/>
      <c r="B121" s="175"/>
      <c r="C121" s="175"/>
      <c r="D121" s="175"/>
      <c r="E121" s="175"/>
      <c r="F121" s="175"/>
      <c r="G121" s="175"/>
      <c r="H121" s="175"/>
      <c r="I121" s="175"/>
      <c r="J121" s="175"/>
      <c r="K121" s="176"/>
      <c r="L121" s="151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79"/>
      <c r="X121" s="180"/>
      <c r="Y121" s="151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79"/>
      <c r="AK121" s="180"/>
      <c r="AL121" s="151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79"/>
      <c r="AX121" s="180"/>
      <c r="AY121" s="151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79"/>
      <c r="BK121" s="180"/>
      <c r="BL121" s="151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79"/>
      <c r="CC121" s="180"/>
      <c r="CD121" s="120"/>
      <c r="CE121" s="45"/>
    </row>
    <row r="122" spans="1:83" ht="6.75" customHeight="1" x14ac:dyDescent="0.15">
      <c r="A122" s="171" t="s">
        <v>126</v>
      </c>
      <c r="B122" s="172"/>
      <c r="C122" s="172"/>
      <c r="D122" s="172"/>
      <c r="E122" s="172"/>
      <c r="F122" s="172"/>
      <c r="G122" s="172"/>
      <c r="H122" s="172"/>
      <c r="I122" s="172"/>
      <c r="J122" s="172"/>
      <c r="K122" s="173"/>
      <c r="L122" s="171" t="s">
        <v>130</v>
      </c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3"/>
      <c r="X122" s="171" t="s">
        <v>131</v>
      </c>
      <c r="Y122" s="172"/>
      <c r="Z122" s="172"/>
      <c r="AA122" s="172"/>
      <c r="AB122" s="172"/>
      <c r="AC122" s="172"/>
      <c r="AD122" s="172"/>
      <c r="AE122" s="172"/>
      <c r="AF122" s="173"/>
      <c r="AG122" s="310" t="s">
        <v>182</v>
      </c>
      <c r="AH122" s="352"/>
      <c r="AI122" s="352"/>
      <c r="AJ122" s="352"/>
      <c r="AK122" s="352"/>
      <c r="AL122" s="352"/>
      <c r="AM122" s="352"/>
      <c r="AN122" s="353"/>
      <c r="AO122" s="320" t="s">
        <v>154</v>
      </c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171" t="s">
        <v>133</v>
      </c>
      <c r="AZ122" s="172"/>
      <c r="BA122" s="172"/>
      <c r="BB122" s="172"/>
      <c r="BC122" s="172"/>
      <c r="BD122" s="172"/>
      <c r="BE122" s="172"/>
      <c r="BF122" s="172"/>
      <c r="BG122" s="172"/>
      <c r="BH122" s="172"/>
      <c r="BI122" s="172"/>
      <c r="BJ122" s="172"/>
      <c r="BK122" s="173"/>
      <c r="BL122" s="171" t="s">
        <v>134</v>
      </c>
      <c r="BM122" s="172"/>
      <c r="BN122" s="172"/>
      <c r="BO122" s="172"/>
      <c r="BP122" s="172"/>
      <c r="BQ122" s="172"/>
      <c r="BR122" s="172"/>
      <c r="BS122" s="172"/>
      <c r="BT122" s="172"/>
      <c r="BU122" s="172"/>
      <c r="BV122" s="172"/>
      <c r="BW122" s="172"/>
      <c r="BX122" s="172"/>
      <c r="BY122" s="172"/>
      <c r="BZ122" s="172"/>
      <c r="CA122" s="172"/>
      <c r="CB122" s="172"/>
      <c r="CC122" s="173"/>
      <c r="CD122" s="119"/>
      <c r="CE122" s="45"/>
    </row>
    <row r="123" spans="1:83" ht="6.75" customHeight="1" x14ac:dyDescent="0.15">
      <c r="A123" s="174"/>
      <c r="B123" s="175"/>
      <c r="C123" s="175"/>
      <c r="D123" s="175"/>
      <c r="E123" s="175"/>
      <c r="F123" s="175"/>
      <c r="G123" s="175"/>
      <c r="H123" s="175"/>
      <c r="I123" s="175"/>
      <c r="J123" s="175"/>
      <c r="K123" s="176"/>
      <c r="L123" s="174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6"/>
      <c r="X123" s="174"/>
      <c r="Y123" s="175"/>
      <c r="Z123" s="175"/>
      <c r="AA123" s="175"/>
      <c r="AB123" s="175"/>
      <c r="AC123" s="175"/>
      <c r="AD123" s="175"/>
      <c r="AE123" s="175"/>
      <c r="AF123" s="176"/>
      <c r="AG123" s="354"/>
      <c r="AH123" s="355"/>
      <c r="AI123" s="355"/>
      <c r="AJ123" s="355"/>
      <c r="AK123" s="355"/>
      <c r="AL123" s="355"/>
      <c r="AM123" s="355"/>
      <c r="AN123" s="356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174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  <c r="BJ123" s="175"/>
      <c r="BK123" s="176"/>
      <c r="BL123" s="174"/>
      <c r="BM123" s="175"/>
      <c r="BN123" s="175"/>
      <c r="BO123" s="175"/>
      <c r="BP123" s="175"/>
      <c r="BQ123" s="175"/>
      <c r="BR123" s="175"/>
      <c r="BS123" s="175"/>
      <c r="BT123" s="175"/>
      <c r="BU123" s="175"/>
      <c r="BV123" s="175"/>
      <c r="BW123" s="175"/>
      <c r="BX123" s="175"/>
      <c r="BY123" s="175"/>
      <c r="BZ123" s="175"/>
      <c r="CA123" s="175"/>
      <c r="CB123" s="175"/>
      <c r="CC123" s="176"/>
      <c r="CD123" s="119"/>
      <c r="CE123" s="45"/>
    </row>
    <row r="124" spans="1:83" ht="6.75" customHeight="1" x14ac:dyDescent="0.15">
      <c r="A124" s="174"/>
      <c r="B124" s="175"/>
      <c r="C124" s="175"/>
      <c r="D124" s="175"/>
      <c r="E124" s="175"/>
      <c r="F124" s="175"/>
      <c r="G124" s="175"/>
      <c r="H124" s="175"/>
      <c r="I124" s="175"/>
      <c r="J124" s="175"/>
      <c r="K124" s="176"/>
      <c r="L124" s="174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6"/>
      <c r="X124" s="174"/>
      <c r="Y124" s="175"/>
      <c r="Z124" s="175"/>
      <c r="AA124" s="175"/>
      <c r="AB124" s="175"/>
      <c r="AC124" s="175"/>
      <c r="AD124" s="175"/>
      <c r="AE124" s="175"/>
      <c r="AF124" s="176"/>
      <c r="AG124" s="354"/>
      <c r="AH124" s="355"/>
      <c r="AI124" s="355"/>
      <c r="AJ124" s="355"/>
      <c r="AK124" s="355"/>
      <c r="AL124" s="355"/>
      <c r="AM124" s="355"/>
      <c r="AN124" s="356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174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6"/>
      <c r="BL124" s="174"/>
      <c r="BM124" s="175"/>
      <c r="BN124" s="175"/>
      <c r="BO124" s="175"/>
      <c r="BP124" s="175"/>
      <c r="BQ124" s="175"/>
      <c r="BR124" s="175"/>
      <c r="BS124" s="175"/>
      <c r="BT124" s="175"/>
      <c r="BU124" s="175"/>
      <c r="BV124" s="175"/>
      <c r="BW124" s="175"/>
      <c r="BX124" s="175"/>
      <c r="BY124" s="175"/>
      <c r="BZ124" s="175"/>
      <c r="CA124" s="175"/>
      <c r="CB124" s="175"/>
      <c r="CC124" s="176"/>
      <c r="CD124" s="119"/>
      <c r="CE124" s="45"/>
    </row>
    <row r="125" spans="1:83" ht="6.75" customHeight="1" x14ac:dyDescent="0.15">
      <c r="A125" s="174"/>
      <c r="B125" s="175"/>
      <c r="C125" s="175"/>
      <c r="D125" s="175"/>
      <c r="E125" s="175"/>
      <c r="F125" s="175"/>
      <c r="G125" s="175"/>
      <c r="H125" s="175"/>
      <c r="I125" s="175"/>
      <c r="J125" s="175"/>
      <c r="K125" s="176"/>
      <c r="L125" s="174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6"/>
      <c r="X125" s="174"/>
      <c r="Y125" s="175"/>
      <c r="Z125" s="175"/>
      <c r="AA125" s="175"/>
      <c r="AB125" s="175"/>
      <c r="AC125" s="175"/>
      <c r="AD125" s="175"/>
      <c r="AE125" s="175"/>
      <c r="AF125" s="176"/>
      <c r="AG125" s="357"/>
      <c r="AH125" s="358"/>
      <c r="AI125" s="358"/>
      <c r="AJ125" s="358"/>
      <c r="AK125" s="358"/>
      <c r="AL125" s="358"/>
      <c r="AM125" s="358"/>
      <c r="AN125" s="359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174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6"/>
      <c r="BL125" s="174"/>
      <c r="BM125" s="175"/>
      <c r="BN125" s="175"/>
      <c r="BO125" s="175"/>
      <c r="BP125" s="175"/>
      <c r="BQ125" s="175"/>
      <c r="BR125" s="175"/>
      <c r="BS125" s="175"/>
      <c r="BT125" s="175"/>
      <c r="BU125" s="175"/>
      <c r="BV125" s="175"/>
      <c r="BW125" s="175"/>
      <c r="BX125" s="175"/>
      <c r="BY125" s="175"/>
      <c r="BZ125" s="175"/>
      <c r="CA125" s="175"/>
      <c r="CB125" s="175"/>
      <c r="CC125" s="176"/>
      <c r="CD125" s="119"/>
      <c r="CE125" s="45"/>
    </row>
    <row r="126" spans="1:83" ht="6.75" customHeight="1" x14ac:dyDescent="0.15">
      <c r="A126" s="174"/>
      <c r="B126" s="175"/>
      <c r="C126" s="175"/>
      <c r="D126" s="175"/>
      <c r="E126" s="175"/>
      <c r="F126" s="175"/>
      <c r="G126" s="175"/>
      <c r="H126" s="175"/>
      <c r="I126" s="175"/>
      <c r="J126" s="175"/>
      <c r="K126" s="176"/>
      <c r="L126" s="149"/>
      <c r="M126" s="150"/>
      <c r="N126" s="150"/>
      <c r="O126" s="150"/>
      <c r="P126" s="150"/>
      <c r="Q126" s="150"/>
      <c r="R126" s="150"/>
      <c r="S126" s="150"/>
      <c r="T126" s="150"/>
      <c r="U126" s="150"/>
      <c r="V126" s="177" t="s">
        <v>2</v>
      </c>
      <c r="W126" s="178"/>
      <c r="X126" s="149"/>
      <c r="Y126" s="150"/>
      <c r="Z126" s="150"/>
      <c r="AA126" s="150"/>
      <c r="AB126" s="150"/>
      <c r="AC126" s="150"/>
      <c r="AD126" s="150"/>
      <c r="AE126" s="199" t="s">
        <v>57</v>
      </c>
      <c r="AF126" s="200"/>
      <c r="AG126" s="90"/>
      <c r="AH126" s="91"/>
      <c r="AI126" s="91"/>
      <c r="AJ126" s="91"/>
      <c r="AK126" s="208" t="s">
        <v>43</v>
      </c>
      <c r="AL126" s="208"/>
      <c r="AM126" s="208"/>
      <c r="AN126" s="209"/>
      <c r="AO126" s="90"/>
      <c r="AP126" s="91"/>
      <c r="AQ126" s="91"/>
      <c r="AR126" s="91"/>
      <c r="AS126" s="91"/>
      <c r="AT126" s="91"/>
      <c r="AU126" s="91"/>
      <c r="AV126" s="91"/>
      <c r="AW126" s="193" t="s">
        <v>2</v>
      </c>
      <c r="AX126" s="194"/>
      <c r="AY126" s="90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193" t="s">
        <v>2</v>
      </c>
      <c r="BK126" s="194"/>
      <c r="BL126" s="90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193" t="s">
        <v>2</v>
      </c>
      <c r="CC126" s="194"/>
      <c r="CD126" s="127"/>
      <c r="CE126" s="45"/>
    </row>
    <row r="127" spans="1:83" ht="6.75" customHeight="1" x14ac:dyDescent="0.15">
      <c r="A127" s="174"/>
      <c r="B127" s="175"/>
      <c r="C127" s="175"/>
      <c r="D127" s="175"/>
      <c r="E127" s="175"/>
      <c r="F127" s="175"/>
      <c r="G127" s="175"/>
      <c r="H127" s="175"/>
      <c r="I127" s="175"/>
      <c r="J127" s="175"/>
      <c r="K127" s="176"/>
      <c r="L127" s="151"/>
      <c r="M127" s="152"/>
      <c r="N127" s="152"/>
      <c r="O127" s="152"/>
      <c r="P127" s="152"/>
      <c r="Q127" s="152"/>
      <c r="R127" s="152"/>
      <c r="S127" s="152"/>
      <c r="T127" s="152"/>
      <c r="U127" s="152"/>
      <c r="V127" s="179"/>
      <c r="W127" s="180"/>
      <c r="X127" s="151"/>
      <c r="Y127" s="203"/>
      <c r="Z127" s="203"/>
      <c r="AA127" s="203"/>
      <c r="AB127" s="203"/>
      <c r="AC127" s="203"/>
      <c r="AD127" s="203"/>
      <c r="AE127" s="201"/>
      <c r="AF127" s="202"/>
      <c r="AG127" s="92"/>
      <c r="AH127" s="93"/>
      <c r="AI127" s="93"/>
      <c r="AJ127" s="93"/>
      <c r="AK127" s="204"/>
      <c r="AL127" s="204"/>
      <c r="AM127" s="204"/>
      <c r="AN127" s="205"/>
      <c r="AO127" s="92"/>
      <c r="AP127" s="93"/>
      <c r="AQ127" s="93"/>
      <c r="AR127" s="93"/>
      <c r="AS127" s="93"/>
      <c r="AT127" s="93"/>
      <c r="AU127" s="93"/>
      <c r="AV127" s="93"/>
      <c r="AW127" s="195"/>
      <c r="AX127" s="196"/>
      <c r="AY127" s="92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195"/>
      <c r="BK127" s="196"/>
      <c r="BL127" s="10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195"/>
      <c r="CC127" s="196"/>
      <c r="CD127" s="127"/>
      <c r="CE127" s="45"/>
    </row>
    <row r="128" spans="1:83" ht="6.75" customHeight="1" x14ac:dyDescent="0.15">
      <c r="A128" s="174"/>
      <c r="B128" s="175"/>
      <c r="C128" s="175"/>
      <c r="D128" s="175"/>
      <c r="E128" s="175"/>
      <c r="F128" s="175"/>
      <c r="G128" s="175"/>
      <c r="H128" s="175"/>
      <c r="I128" s="175"/>
      <c r="J128" s="175"/>
      <c r="K128" s="176"/>
      <c r="L128" s="151"/>
      <c r="M128" s="152"/>
      <c r="N128" s="152"/>
      <c r="O128" s="152"/>
      <c r="P128" s="152"/>
      <c r="Q128" s="152"/>
      <c r="R128" s="152"/>
      <c r="S128" s="152"/>
      <c r="T128" s="152"/>
      <c r="U128" s="152"/>
      <c r="V128" s="179"/>
      <c r="W128" s="180"/>
      <c r="X128" s="158" t="s">
        <v>135</v>
      </c>
      <c r="Y128" s="159"/>
      <c r="Z128" s="159"/>
      <c r="AA128" s="159"/>
      <c r="AB128" s="159"/>
      <c r="AC128" s="159"/>
      <c r="AD128" s="159"/>
      <c r="AE128" s="159"/>
      <c r="AF128" s="160"/>
      <c r="AG128" s="92"/>
      <c r="AH128" s="93"/>
      <c r="AI128" s="93"/>
      <c r="AJ128" s="93"/>
      <c r="AK128" s="204" t="s">
        <v>132</v>
      </c>
      <c r="AL128" s="204"/>
      <c r="AM128" s="204"/>
      <c r="AN128" s="205"/>
      <c r="AO128" s="92"/>
      <c r="AP128" s="93"/>
      <c r="AQ128" s="93"/>
      <c r="AR128" s="93"/>
      <c r="AS128" s="93"/>
      <c r="AT128" s="93"/>
      <c r="AU128" s="93"/>
      <c r="AV128" s="93"/>
      <c r="AW128" s="195"/>
      <c r="AX128" s="196"/>
      <c r="AY128" s="92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195"/>
      <c r="BK128" s="196"/>
      <c r="BL128" s="92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195"/>
      <c r="CC128" s="196"/>
      <c r="CD128" s="127"/>
      <c r="CE128" s="45"/>
    </row>
    <row r="129" spans="1:83" ht="6.75" customHeight="1" x14ac:dyDescent="0.15">
      <c r="A129" s="210"/>
      <c r="B129" s="211"/>
      <c r="C129" s="211"/>
      <c r="D129" s="211"/>
      <c r="E129" s="211"/>
      <c r="F129" s="211"/>
      <c r="G129" s="211"/>
      <c r="H129" s="211"/>
      <c r="I129" s="211"/>
      <c r="J129" s="211"/>
      <c r="K129" s="212"/>
      <c r="L129" s="230"/>
      <c r="M129" s="231"/>
      <c r="N129" s="231"/>
      <c r="O129" s="231"/>
      <c r="P129" s="231"/>
      <c r="Q129" s="231"/>
      <c r="R129" s="231"/>
      <c r="S129" s="231"/>
      <c r="T129" s="231"/>
      <c r="U129" s="231"/>
      <c r="V129" s="241"/>
      <c r="W129" s="242"/>
      <c r="X129" s="161"/>
      <c r="Y129" s="162"/>
      <c r="Z129" s="162"/>
      <c r="AA129" s="162"/>
      <c r="AB129" s="162"/>
      <c r="AC129" s="162"/>
      <c r="AD129" s="162"/>
      <c r="AE129" s="162"/>
      <c r="AF129" s="163"/>
      <c r="AG129" s="94"/>
      <c r="AH129" s="95"/>
      <c r="AI129" s="95"/>
      <c r="AJ129" s="95"/>
      <c r="AK129" s="206"/>
      <c r="AL129" s="206"/>
      <c r="AM129" s="206"/>
      <c r="AN129" s="207"/>
      <c r="AO129" s="94"/>
      <c r="AP129" s="95"/>
      <c r="AQ129" s="95"/>
      <c r="AR129" s="95"/>
      <c r="AS129" s="95"/>
      <c r="AT129" s="95"/>
      <c r="AU129" s="95"/>
      <c r="AV129" s="95"/>
      <c r="AW129" s="197"/>
      <c r="AX129" s="198"/>
      <c r="AY129" s="94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197"/>
      <c r="BK129" s="198"/>
      <c r="BL129" s="94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197"/>
      <c r="CC129" s="198"/>
      <c r="CD129" s="127"/>
      <c r="CE129" s="45"/>
    </row>
    <row r="130" spans="1:83" ht="6.75" customHeight="1" x14ac:dyDescent="0.15">
      <c r="AX130" s="48"/>
      <c r="AY130" s="64"/>
      <c r="AZ130" s="64"/>
      <c r="BA130" s="64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2"/>
      <c r="BN130" s="62"/>
      <c r="BO130" s="62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5"/>
      <c r="CD130" s="65"/>
      <c r="CE130" s="45"/>
    </row>
    <row r="131" spans="1:83" ht="6.75" customHeight="1" x14ac:dyDescent="0.15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X131" s="48"/>
      <c r="AY131" s="64"/>
      <c r="AZ131" s="64"/>
      <c r="BA131" s="64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2"/>
      <c r="BN131" s="62"/>
      <c r="BO131" s="62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5"/>
      <c r="CD131" s="65"/>
      <c r="CE131" s="45"/>
    </row>
    <row r="132" spans="1:83" ht="6.75" customHeight="1" x14ac:dyDescent="0.15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18"/>
      <c r="CE132" s="45"/>
    </row>
    <row r="133" spans="1:83" ht="6.75" customHeight="1" x14ac:dyDescent="0.15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18"/>
      <c r="CE133" s="45"/>
    </row>
    <row r="134" spans="1:83" x14ac:dyDescent="0.15">
      <c r="A134" s="48"/>
      <c r="B134" s="48"/>
      <c r="C134" s="48"/>
      <c r="D134" s="48"/>
      <c r="E134" s="62"/>
      <c r="F134" s="62"/>
      <c r="G134" s="62"/>
      <c r="H134" s="62"/>
      <c r="I134" s="62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43"/>
      <c r="Y134" s="43"/>
      <c r="Z134" s="43"/>
      <c r="AA134" s="73"/>
      <c r="AB134" s="73"/>
      <c r="AC134" s="73"/>
      <c r="AD134" s="73"/>
      <c r="AE134" s="73"/>
      <c r="AF134" s="73"/>
      <c r="AG134" s="73"/>
      <c r="AH134" s="59"/>
      <c r="AI134" s="59"/>
      <c r="AJ134" s="59"/>
      <c r="AK134" s="59"/>
      <c r="AL134" s="59"/>
      <c r="AM134" s="59"/>
      <c r="AN134" s="67"/>
      <c r="AO134" s="67"/>
      <c r="AP134" s="67"/>
      <c r="AQ134" s="67"/>
      <c r="AR134" s="74"/>
      <c r="AS134" s="74"/>
      <c r="AT134" s="74"/>
      <c r="AU134" s="74"/>
      <c r="AV134" s="74"/>
      <c r="AW134" s="48"/>
    </row>
    <row r="135" spans="1:83" x14ac:dyDescent="0.15">
      <c r="A135" s="48"/>
      <c r="B135" s="48"/>
      <c r="C135" s="48"/>
      <c r="D135" s="48"/>
      <c r="E135" s="62"/>
      <c r="F135" s="62"/>
      <c r="G135" s="62"/>
      <c r="H135" s="62"/>
      <c r="I135" s="62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43"/>
      <c r="Y135" s="43"/>
      <c r="Z135" s="43"/>
      <c r="AA135" s="73"/>
      <c r="AB135" s="73"/>
      <c r="AC135" s="73"/>
      <c r="AD135" s="73"/>
      <c r="AE135" s="73"/>
      <c r="AF135" s="73"/>
      <c r="AG135" s="73"/>
      <c r="AH135" s="59"/>
      <c r="AI135" s="59"/>
      <c r="AJ135" s="59"/>
      <c r="AK135" s="59"/>
      <c r="AL135" s="59"/>
      <c r="AM135" s="59"/>
      <c r="AN135" s="67"/>
      <c r="AO135" s="67"/>
      <c r="AP135" s="67"/>
      <c r="AQ135" s="67"/>
      <c r="AR135" s="74"/>
      <c r="AS135" s="74"/>
      <c r="AT135" s="74"/>
      <c r="AU135" s="74"/>
      <c r="AV135" s="74"/>
      <c r="AW135" s="48"/>
    </row>
    <row r="136" spans="1:83" x14ac:dyDescent="0.15">
      <c r="A136" s="48"/>
      <c r="B136" s="48"/>
      <c r="C136" s="48"/>
      <c r="D136" s="48"/>
      <c r="E136" s="62"/>
      <c r="F136" s="62"/>
      <c r="G136" s="62"/>
      <c r="H136" s="62"/>
      <c r="I136" s="62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43"/>
      <c r="Y136" s="43"/>
      <c r="Z136" s="43"/>
      <c r="AA136" s="51"/>
      <c r="AB136" s="51"/>
      <c r="AC136" s="51"/>
      <c r="AD136" s="51"/>
      <c r="AE136" s="51"/>
      <c r="AF136" s="51"/>
      <c r="AG136" s="51"/>
      <c r="AH136" s="59"/>
      <c r="AI136" s="59"/>
      <c r="AJ136" s="59"/>
      <c r="AK136" s="59"/>
      <c r="AL136" s="59"/>
      <c r="AM136" s="59"/>
      <c r="AN136" s="67"/>
      <c r="AO136" s="67"/>
      <c r="AP136" s="67"/>
      <c r="AQ136" s="67"/>
      <c r="AR136" s="74"/>
      <c r="AS136" s="74"/>
      <c r="AT136" s="74"/>
      <c r="AU136" s="74"/>
      <c r="AV136" s="74"/>
      <c r="AW136" s="48"/>
    </row>
    <row r="137" spans="1:83" x14ac:dyDescent="0.15">
      <c r="A137" s="48"/>
      <c r="B137" s="48"/>
      <c r="C137" s="48"/>
      <c r="D137" s="48"/>
      <c r="E137" s="62"/>
      <c r="F137" s="62"/>
      <c r="G137" s="62"/>
      <c r="H137" s="62"/>
      <c r="I137" s="62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43"/>
      <c r="Y137" s="43"/>
      <c r="Z137" s="43"/>
      <c r="AA137" s="66"/>
      <c r="AB137" s="66"/>
      <c r="AC137" s="66"/>
      <c r="AD137" s="66"/>
      <c r="AE137" s="66"/>
      <c r="AF137" s="66"/>
      <c r="AG137" s="66"/>
      <c r="AH137" s="59"/>
      <c r="AI137" s="59"/>
      <c r="AJ137" s="59"/>
      <c r="AK137" s="59"/>
      <c r="AL137" s="59"/>
      <c r="AM137" s="59"/>
      <c r="AN137" s="67"/>
      <c r="AO137" s="67"/>
      <c r="AP137" s="67"/>
      <c r="AQ137" s="67"/>
      <c r="AR137" s="74"/>
      <c r="AS137" s="74"/>
      <c r="AT137" s="74"/>
      <c r="AU137" s="74"/>
      <c r="AV137" s="74"/>
      <c r="AW137" s="48"/>
    </row>
    <row r="138" spans="1:83" x14ac:dyDescent="0.15">
      <c r="A138" s="48"/>
      <c r="B138" s="48"/>
      <c r="C138" s="48"/>
      <c r="D138" s="48"/>
      <c r="E138" s="62"/>
      <c r="F138" s="62"/>
      <c r="G138" s="62"/>
      <c r="H138" s="62"/>
      <c r="I138" s="62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43"/>
      <c r="Y138" s="43"/>
      <c r="Z138" s="43"/>
      <c r="AA138" s="73"/>
      <c r="AB138" s="73"/>
      <c r="AC138" s="73"/>
      <c r="AD138" s="73"/>
      <c r="AE138" s="73"/>
      <c r="AF138" s="73"/>
      <c r="AG138" s="73"/>
      <c r="AH138" s="59"/>
      <c r="AI138" s="59"/>
      <c r="AJ138" s="59"/>
      <c r="AK138" s="59"/>
      <c r="AL138" s="59"/>
      <c r="AM138" s="59"/>
      <c r="AN138" s="67"/>
      <c r="AO138" s="67"/>
      <c r="AP138" s="67"/>
      <c r="AQ138" s="67"/>
      <c r="AR138" s="74"/>
      <c r="AS138" s="74"/>
      <c r="AT138" s="74"/>
      <c r="AU138" s="74"/>
      <c r="AV138" s="74"/>
      <c r="AW138" s="48"/>
    </row>
    <row r="139" spans="1:83" x14ac:dyDescent="0.15">
      <c r="A139" s="48"/>
      <c r="B139" s="48"/>
      <c r="C139" s="48"/>
      <c r="D139" s="48"/>
      <c r="E139" s="62"/>
      <c r="F139" s="62"/>
      <c r="G139" s="62"/>
      <c r="H139" s="62"/>
      <c r="I139" s="62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43"/>
      <c r="Y139" s="43"/>
      <c r="Z139" s="43"/>
      <c r="AA139" s="73"/>
      <c r="AB139" s="73"/>
      <c r="AC139" s="73"/>
      <c r="AD139" s="73"/>
      <c r="AE139" s="73"/>
      <c r="AF139" s="73"/>
      <c r="AG139" s="73"/>
      <c r="AH139" s="59"/>
      <c r="AI139" s="59"/>
      <c r="AJ139" s="59"/>
      <c r="AK139" s="59"/>
      <c r="AL139" s="59"/>
      <c r="AM139" s="59"/>
      <c r="AN139" s="67"/>
      <c r="AO139" s="67"/>
      <c r="AP139" s="67"/>
      <c r="AQ139" s="67"/>
      <c r="AR139" s="74"/>
      <c r="AS139" s="74"/>
      <c r="AT139" s="74"/>
      <c r="AU139" s="74"/>
      <c r="AV139" s="74"/>
      <c r="AW139" s="48"/>
    </row>
    <row r="140" spans="1:83" x14ac:dyDescent="0.15">
      <c r="A140" s="48"/>
      <c r="B140" s="48"/>
      <c r="C140" s="48"/>
      <c r="D140" s="48"/>
      <c r="E140" s="62"/>
      <c r="F140" s="62"/>
      <c r="G140" s="62"/>
      <c r="H140" s="62"/>
      <c r="I140" s="62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43"/>
      <c r="Y140" s="43"/>
      <c r="Z140" s="43"/>
      <c r="AA140" s="51"/>
      <c r="AB140" s="51"/>
      <c r="AC140" s="51"/>
      <c r="AD140" s="51"/>
      <c r="AE140" s="51"/>
      <c r="AF140" s="51"/>
      <c r="AG140" s="51"/>
      <c r="AH140" s="59"/>
      <c r="AI140" s="59"/>
      <c r="AJ140" s="59"/>
      <c r="AK140" s="59"/>
      <c r="AL140" s="59"/>
      <c r="AM140" s="59"/>
      <c r="AN140" s="67"/>
      <c r="AO140" s="67"/>
      <c r="AP140" s="67"/>
      <c r="AQ140" s="67"/>
      <c r="AR140" s="74"/>
      <c r="AS140" s="74"/>
      <c r="AT140" s="74"/>
      <c r="AU140" s="74"/>
      <c r="AV140" s="74"/>
      <c r="AW140" s="48"/>
    </row>
    <row r="141" spans="1:83" x14ac:dyDescent="0.15">
      <c r="A141" s="48"/>
      <c r="B141" s="48"/>
      <c r="C141" s="48"/>
      <c r="D141" s="48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0"/>
      <c r="AI141" s="50"/>
      <c r="AJ141" s="50"/>
      <c r="AK141" s="50"/>
      <c r="AL141" s="50"/>
      <c r="AM141" s="50"/>
      <c r="AN141" s="54"/>
      <c r="AO141" s="54"/>
      <c r="AP141" s="54"/>
      <c r="AQ141" s="54"/>
      <c r="AR141" s="54"/>
      <c r="AS141" s="54"/>
      <c r="AT141" s="54"/>
      <c r="AU141" s="54"/>
      <c r="AV141" s="54"/>
      <c r="AW141" s="48"/>
    </row>
    <row r="142" spans="1:83" x14ac:dyDescent="0.15">
      <c r="A142" s="48"/>
      <c r="B142" s="48"/>
      <c r="C142" s="48"/>
      <c r="D142" s="48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50"/>
      <c r="AI142" s="50"/>
      <c r="AJ142" s="50"/>
      <c r="AK142" s="50"/>
      <c r="AL142" s="50"/>
      <c r="AM142" s="50"/>
      <c r="AN142" s="54"/>
      <c r="AO142" s="54"/>
      <c r="AP142" s="54"/>
      <c r="AQ142" s="54"/>
      <c r="AR142" s="54"/>
      <c r="AS142" s="54"/>
      <c r="AT142" s="54"/>
      <c r="AU142" s="54"/>
      <c r="AV142" s="54"/>
      <c r="AW142" s="48"/>
    </row>
    <row r="143" spans="1:83" x14ac:dyDescent="0.15">
      <c r="A143" s="48"/>
      <c r="B143" s="48"/>
      <c r="C143" s="48"/>
      <c r="D143" s="48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50"/>
      <c r="AI143" s="50"/>
      <c r="AJ143" s="50"/>
      <c r="AK143" s="50"/>
      <c r="AL143" s="50"/>
      <c r="AM143" s="50"/>
      <c r="AN143" s="54"/>
      <c r="AO143" s="54"/>
      <c r="AP143" s="54"/>
      <c r="AQ143" s="54"/>
      <c r="AR143" s="54"/>
      <c r="AS143" s="54"/>
      <c r="AT143" s="54"/>
      <c r="AU143" s="54"/>
      <c r="AV143" s="54"/>
      <c r="AW143" s="48"/>
    </row>
    <row r="144" spans="1:83" x14ac:dyDescent="0.15">
      <c r="A144" s="48"/>
      <c r="B144" s="48"/>
      <c r="C144" s="48"/>
      <c r="D144" s="48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50"/>
      <c r="AI144" s="50"/>
      <c r="AJ144" s="50"/>
      <c r="AK144" s="50"/>
      <c r="AL144" s="50"/>
      <c r="AM144" s="50"/>
      <c r="AN144" s="54"/>
      <c r="AO144" s="54"/>
      <c r="AP144" s="54"/>
      <c r="AQ144" s="54"/>
      <c r="AR144" s="54"/>
      <c r="AS144" s="54"/>
      <c r="AT144" s="54"/>
      <c r="AU144" s="54"/>
      <c r="AV144" s="54"/>
      <c r="AW144" s="48"/>
    </row>
    <row r="145" spans="1:49" x14ac:dyDescent="0.15">
      <c r="A145" s="48"/>
      <c r="B145" s="48"/>
      <c r="C145" s="48"/>
      <c r="D145" s="48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48"/>
    </row>
    <row r="146" spans="1:49" x14ac:dyDescent="0.15">
      <c r="A146" s="48"/>
      <c r="B146" s="48"/>
      <c r="C146" s="48"/>
      <c r="D146" s="48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48"/>
    </row>
    <row r="147" spans="1:49" x14ac:dyDescent="0.15">
      <c r="A147" s="48"/>
      <c r="B147" s="48"/>
      <c r="C147" s="48"/>
      <c r="D147" s="48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48"/>
    </row>
    <row r="148" spans="1:49" x14ac:dyDescent="0.15">
      <c r="A148" s="48"/>
      <c r="B148" s="48"/>
      <c r="C148" s="48"/>
      <c r="D148" s="48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48"/>
    </row>
    <row r="149" spans="1:49" x14ac:dyDescent="0.15">
      <c r="A149" s="48"/>
      <c r="B149" s="48"/>
      <c r="C149" s="48"/>
      <c r="D149" s="48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3"/>
      <c r="AI149" s="53"/>
      <c r="AJ149" s="53"/>
      <c r="AK149" s="53"/>
      <c r="AL149" s="53"/>
      <c r="AM149" s="53"/>
      <c r="AN149" s="54"/>
      <c r="AO149" s="54"/>
      <c r="AP149" s="54"/>
      <c r="AQ149" s="54"/>
      <c r="AR149" s="54"/>
      <c r="AS149" s="54"/>
      <c r="AT149" s="54"/>
      <c r="AU149" s="54"/>
      <c r="AV149" s="54"/>
      <c r="AW149" s="48"/>
    </row>
    <row r="150" spans="1:49" x14ac:dyDescent="0.1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</row>
    <row r="151" spans="1:49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48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48"/>
      <c r="AG151" s="66"/>
      <c r="AH151" s="66"/>
      <c r="AI151" s="66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48"/>
      <c r="AW151" s="48"/>
    </row>
    <row r="152" spans="1:49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48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48"/>
      <c r="AG152" s="66"/>
      <c r="AH152" s="66"/>
      <c r="AI152" s="66"/>
      <c r="AJ152" s="56"/>
      <c r="AK152" s="56"/>
      <c r="AL152" s="56"/>
      <c r="AM152" s="56"/>
      <c r="AN152" s="56"/>
      <c r="AO152" s="56"/>
      <c r="AP152" s="56"/>
      <c r="AQ152" s="48"/>
      <c r="AR152" s="48"/>
      <c r="AS152" s="48"/>
      <c r="AT152" s="48"/>
      <c r="AU152" s="48"/>
      <c r="AV152" s="48"/>
      <c r="AW152" s="48"/>
    </row>
    <row r="153" spans="1:49" x14ac:dyDescent="0.1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48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48"/>
      <c r="AG153" s="66"/>
      <c r="AH153" s="66"/>
      <c r="AI153" s="66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</row>
    <row r="154" spans="1:49" x14ac:dyDescent="0.15">
      <c r="A154" s="66"/>
      <c r="B154" s="66"/>
      <c r="C154" s="66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48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48"/>
      <c r="AG154" s="66"/>
      <c r="AH154" s="66"/>
      <c r="AI154" s="66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</row>
    <row r="155" spans="1:49" x14ac:dyDescent="0.1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48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</row>
    <row r="156" spans="1:49" x14ac:dyDescent="0.1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48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5"/>
      <c r="AW156" s="48"/>
    </row>
    <row r="157" spans="1:49" x14ac:dyDescent="0.1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48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5"/>
      <c r="AW157" s="48"/>
    </row>
    <row r="158" spans="1:49" x14ac:dyDescent="0.1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5"/>
      <c r="AW158" s="48"/>
    </row>
    <row r="159" spans="1:49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8"/>
      <c r="L159" s="78"/>
      <c r="M159" s="78"/>
      <c r="N159" s="78"/>
      <c r="O159" s="76"/>
      <c r="P159" s="76"/>
      <c r="Q159" s="76"/>
      <c r="R159" s="76"/>
      <c r="S159" s="78"/>
      <c r="T159" s="78"/>
      <c r="U159" s="76"/>
      <c r="V159" s="76"/>
      <c r="W159" s="76"/>
      <c r="X159" s="76"/>
      <c r="Y159" s="79"/>
      <c r="Z159" s="79"/>
      <c r="AA159" s="79"/>
      <c r="AB159" s="79"/>
      <c r="AC159" s="78"/>
      <c r="AD159" s="7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5"/>
      <c r="AW159" s="48"/>
    </row>
    <row r="160" spans="1:49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8"/>
      <c r="L160" s="78"/>
      <c r="M160" s="78"/>
      <c r="N160" s="78"/>
      <c r="O160" s="76"/>
      <c r="P160" s="76"/>
      <c r="Q160" s="76"/>
      <c r="R160" s="76"/>
      <c r="S160" s="78"/>
      <c r="T160" s="78"/>
      <c r="U160" s="76"/>
      <c r="V160" s="76"/>
      <c r="W160" s="76"/>
      <c r="X160" s="76"/>
      <c r="Y160" s="79"/>
      <c r="Z160" s="79"/>
      <c r="AA160" s="79"/>
      <c r="AB160" s="79"/>
      <c r="AC160" s="78"/>
      <c r="AD160" s="7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5"/>
      <c r="AW160" s="48"/>
    </row>
    <row r="161" spans="1:49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8"/>
      <c r="L161" s="78"/>
      <c r="M161" s="78"/>
      <c r="N161" s="78"/>
      <c r="O161" s="76"/>
      <c r="P161" s="76"/>
      <c r="Q161" s="76"/>
      <c r="R161" s="76"/>
      <c r="S161" s="78"/>
      <c r="T161" s="78"/>
      <c r="U161" s="76"/>
      <c r="V161" s="76"/>
      <c r="W161" s="76"/>
      <c r="X161" s="76"/>
      <c r="Y161" s="79"/>
      <c r="Z161" s="79"/>
      <c r="AA161" s="79"/>
      <c r="AB161" s="79"/>
      <c r="AC161" s="78"/>
      <c r="AD161" s="7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5"/>
      <c r="AW161" s="48"/>
    </row>
    <row r="162" spans="1:49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8"/>
      <c r="L162" s="78"/>
      <c r="M162" s="78"/>
      <c r="N162" s="78"/>
      <c r="O162" s="76"/>
      <c r="P162" s="76"/>
      <c r="Q162" s="76"/>
      <c r="R162" s="76"/>
      <c r="S162" s="78"/>
      <c r="T162" s="78"/>
      <c r="U162" s="76"/>
      <c r="V162" s="76"/>
      <c r="W162" s="76"/>
      <c r="X162" s="76"/>
      <c r="Y162" s="79"/>
      <c r="Z162" s="79"/>
      <c r="AA162" s="79"/>
      <c r="AB162" s="79"/>
      <c r="AC162" s="78"/>
      <c r="AD162" s="7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5"/>
      <c r="AW162" s="48"/>
    </row>
    <row r="163" spans="1:49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8"/>
      <c r="L163" s="78"/>
      <c r="M163" s="78"/>
      <c r="N163" s="78"/>
      <c r="O163" s="76"/>
      <c r="P163" s="76"/>
      <c r="Q163" s="76"/>
      <c r="R163" s="76"/>
      <c r="S163" s="78"/>
      <c r="T163" s="78"/>
      <c r="U163" s="76"/>
      <c r="V163" s="76"/>
      <c r="W163" s="76"/>
      <c r="X163" s="76"/>
      <c r="Y163" s="79"/>
      <c r="Z163" s="79"/>
      <c r="AA163" s="79"/>
      <c r="AB163" s="79"/>
      <c r="AC163" s="78"/>
      <c r="AD163" s="7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5"/>
      <c r="AW163" s="48"/>
    </row>
    <row r="164" spans="1:49" x14ac:dyDescent="0.15">
      <c r="A164" s="80"/>
      <c r="B164" s="80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5"/>
      <c r="AW164" s="48"/>
    </row>
    <row r="165" spans="1:49" x14ac:dyDescent="0.15">
      <c r="A165" s="80"/>
      <c r="B165" s="80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5"/>
      <c r="AW165" s="48"/>
    </row>
    <row r="166" spans="1:49" x14ac:dyDescent="0.15">
      <c r="A166" s="80"/>
      <c r="B166" s="80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5"/>
      <c r="AW166" s="48"/>
    </row>
    <row r="167" spans="1:49" x14ac:dyDescent="0.15">
      <c r="A167" s="80"/>
      <c r="B167" s="80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5"/>
      <c r="AW167" s="48"/>
    </row>
    <row r="168" spans="1:49" x14ac:dyDescent="0.1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5"/>
      <c r="AW168" s="48"/>
    </row>
    <row r="169" spans="1:49" x14ac:dyDescent="0.15">
      <c r="A169" s="82"/>
      <c r="B169" s="82"/>
      <c r="C169" s="82"/>
      <c r="D169" s="82"/>
      <c r="E169" s="82"/>
      <c r="F169" s="82"/>
      <c r="G169" s="83"/>
      <c r="H169" s="84"/>
      <c r="I169" s="84"/>
      <c r="J169" s="84"/>
      <c r="K169" s="78"/>
      <c r="L169" s="78"/>
      <c r="M169" s="76"/>
      <c r="N169" s="76"/>
      <c r="O169" s="76"/>
      <c r="P169" s="76"/>
      <c r="Q169" s="76"/>
      <c r="R169" s="76"/>
      <c r="S169" s="76"/>
      <c r="T169" s="76"/>
      <c r="U169" s="85"/>
      <c r="V169" s="85"/>
      <c r="W169" s="85"/>
      <c r="X169" s="85"/>
      <c r="Y169" s="48"/>
      <c r="Z169" s="86"/>
      <c r="AA169" s="78"/>
      <c r="AB169" s="78"/>
      <c r="AC169" s="78"/>
      <c r="AD169" s="78"/>
      <c r="AE169" s="41"/>
      <c r="AF169" s="78"/>
      <c r="AG169" s="48"/>
      <c r="AH169" s="82"/>
      <c r="AI169" s="82"/>
      <c r="AJ169" s="82"/>
      <c r="AK169" s="48"/>
      <c r="AL169" s="85"/>
      <c r="AM169" s="85"/>
      <c r="AN169" s="85"/>
      <c r="AO169" s="48"/>
      <c r="AP169" s="76"/>
      <c r="AQ169" s="76"/>
      <c r="AR169" s="76"/>
      <c r="AS169" s="48"/>
      <c r="AT169" s="87"/>
      <c r="AU169" s="87"/>
      <c r="AV169" s="87"/>
      <c r="AW169" s="87"/>
    </row>
    <row r="170" spans="1:49" x14ac:dyDescent="0.15">
      <c r="A170" s="82"/>
      <c r="B170" s="82"/>
      <c r="C170" s="82"/>
      <c r="D170" s="82"/>
      <c r="E170" s="82"/>
      <c r="F170" s="82"/>
      <c r="G170" s="84"/>
      <c r="H170" s="84"/>
      <c r="I170" s="84"/>
      <c r="J170" s="84"/>
      <c r="K170" s="78"/>
      <c r="L170" s="78"/>
      <c r="M170" s="76"/>
      <c r="N170" s="76"/>
      <c r="O170" s="76"/>
      <c r="P170" s="76"/>
      <c r="Q170" s="76"/>
      <c r="R170" s="76"/>
      <c r="S170" s="76"/>
      <c r="T170" s="76"/>
      <c r="U170" s="85"/>
      <c r="V170" s="85"/>
      <c r="W170" s="85"/>
      <c r="X170" s="85"/>
      <c r="Y170" s="48"/>
      <c r="Z170" s="86"/>
      <c r="AA170" s="78"/>
      <c r="AB170" s="78"/>
      <c r="AC170" s="78"/>
      <c r="AD170" s="78"/>
      <c r="AE170" s="77"/>
      <c r="AF170" s="78"/>
      <c r="AG170" s="48"/>
      <c r="AH170" s="82"/>
      <c r="AI170" s="82"/>
      <c r="AJ170" s="82"/>
      <c r="AK170" s="48"/>
      <c r="AL170" s="85"/>
      <c r="AM170" s="85"/>
      <c r="AN170" s="85"/>
      <c r="AO170" s="48"/>
      <c r="AP170" s="76"/>
      <c r="AQ170" s="76"/>
      <c r="AR170" s="76"/>
      <c r="AS170" s="48"/>
      <c r="AT170" s="87"/>
      <c r="AU170" s="87"/>
      <c r="AV170" s="87"/>
      <c r="AW170" s="87"/>
    </row>
    <row r="171" spans="1:49" x14ac:dyDescent="0.15">
      <c r="A171" s="82"/>
      <c r="B171" s="82"/>
      <c r="C171" s="82"/>
      <c r="D171" s="82"/>
      <c r="E171" s="82"/>
      <c r="F171" s="82"/>
      <c r="G171" s="84"/>
      <c r="H171" s="84"/>
      <c r="I171" s="84"/>
      <c r="J171" s="84"/>
      <c r="K171" s="78"/>
      <c r="L171" s="78"/>
      <c r="M171" s="76"/>
      <c r="N171" s="76"/>
      <c r="O171" s="76"/>
      <c r="P171" s="76"/>
      <c r="Q171" s="76"/>
      <c r="R171" s="76"/>
      <c r="S171" s="76"/>
      <c r="T171" s="76"/>
      <c r="U171" s="85"/>
      <c r="V171" s="85"/>
      <c r="W171" s="85"/>
      <c r="X171" s="85"/>
      <c r="Y171" s="48"/>
      <c r="Z171" s="86"/>
      <c r="AA171" s="78"/>
      <c r="AB171" s="78"/>
      <c r="AC171" s="78"/>
      <c r="AD171" s="78"/>
      <c r="AE171" s="77"/>
      <c r="AF171" s="78"/>
      <c r="AG171" s="48"/>
      <c r="AH171" s="82"/>
      <c r="AI171" s="82"/>
      <c r="AJ171" s="82"/>
      <c r="AK171" s="48"/>
      <c r="AL171" s="85"/>
      <c r="AM171" s="85"/>
      <c r="AN171" s="85"/>
      <c r="AO171" s="48"/>
      <c r="AP171" s="76"/>
      <c r="AQ171" s="76"/>
      <c r="AR171" s="76"/>
      <c r="AS171" s="48"/>
      <c r="AT171" s="87"/>
      <c r="AU171" s="87"/>
      <c r="AV171" s="87"/>
      <c r="AW171" s="87"/>
    </row>
    <row r="172" spans="1:49" x14ac:dyDescent="0.15">
      <c r="A172" s="82"/>
      <c r="B172" s="82"/>
      <c r="C172" s="82"/>
      <c r="D172" s="82"/>
      <c r="E172" s="82"/>
      <c r="F172" s="82"/>
      <c r="G172" s="84"/>
      <c r="H172" s="84"/>
      <c r="I172" s="84"/>
      <c r="J172" s="84"/>
      <c r="K172" s="78"/>
      <c r="L172" s="78"/>
      <c r="M172" s="76"/>
      <c r="N172" s="76"/>
      <c r="O172" s="76"/>
      <c r="P172" s="76"/>
      <c r="Q172" s="76"/>
      <c r="R172" s="76"/>
      <c r="S172" s="76"/>
      <c r="T172" s="76"/>
      <c r="U172" s="85"/>
      <c r="V172" s="85"/>
      <c r="W172" s="85"/>
      <c r="X172" s="85"/>
      <c r="Y172" s="48"/>
      <c r="Z172" s="86"/>
      <c r="AA172" s="78"/>
      <c r="AB172" s="78"/>
      <c r="AC172" s="78"/>
      <c r="AD172" s="78"/>
      <c r="AE172" s="70"/>
      <c r="AF172" s="78"/>
      <c r="AG172" s="48"/>
      <c r="AH172" s="82"/>
      <c r="AI172" s="82"/>
      <c r="AJ172" s="82"/>
      <c r="AK172" s="48"/>
      <c r="AL172" s="85"/>
      <c r="AM172" s="85"/>
      <c r="AN172" s="85"/>
      <c r="AO172" s="48"/>
      <c r="AP172" s="76"/>
      <c r="AQ172" s="76"/>
      <c r="AR172" s="76"/>
      <c r="AS172" s="48"/>
      <c r="AT172" s="87"/>
      <c r="AU172" s="87"/>
      <c r="AV172" s="87"/>
      <c r="AW172" s="87"/>
    </row>
    <row r="173" spans="1:49" x14ac:dyDescent="0.15">
      <c r="A173" s="80"/>
      <c r="B173" s="80"/>
      <c r="C173" s="80"/>
      <c r="D173" s="80"/>
      <c r="E173" s="80"/>
      <c r="F173" s="80"/>
      <c r="G173" s="66"/>
      <c r="H173" s="66"/>
      <c r="I173" s="66"/>
      <c r="J173" s="66"/>
      <c r="K173" s="66"/>
      <c r="L173" s="66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48"/>
      <c r="Z173" s="86"/>
      <c r="AA173" s="78"/>
      <c r="AB173" s="80"/>
      <c r="AC173" s="66"/>
      <c r="AD173" s="66"/>
      <c r="AE173" s="66"/>
      <c r="AF173" s="66"/>
      <c r="AG173" s="48"/>
      <c r="AH173" s="88"/>
      <c r="AI173" s="88"/>
      <c r="AJ173" s="88"/>
      <c r="AK173" s="48"/>
      <c r="AL173" s="85"/>
      <c r="AM173" s="85"/>
      <c r="AN173" s="85"/>
      <c r="AO173" s="48"/>
      <c r="AP173" s="76"/>
      <c r="AQ173" s="76"/>
      <c r="AR173" s="76"/>
      <c r="AS173" s="48"/>
      <c r="AT173" s="87"/>
      <c r="AU173" s="87"/>
      <c r="AV173" s="87"/>
      <c r="AW173" s="87"/>
    </row>
    <row r="174" spans="1:49" x14ac:dyDescent="0.15">
      <c r="A174" s="80"/>
      <c r="B174" s="80"/>
      <c r="C174" s="80"/>
      <c r="D174" s="80"/>
      <c r="E174" s="80"/>
      <c r="F174" s="80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80"/>
      <c r="V174" s="80"/>
      <c r="W174" s="80"/>
      <c r="X174" s="80"/>
      <c r="Y174" s="48"/>
      <c r="Z174" s="86"/>
      <c r="AA174" s="78"/>
      <c r="AB174" s="80"/>
      <c r="AC174" s="66"/>
      <c r="AD174" s="66"/>
      <c r="AE174" s="66"/>
      <c r="AF174" s="66"/>
      <c r="AG174" s="48"/>
      <c r="AH174" s="88"/>
      <c r="AI174" s="88"/>
      <c r="AJ174" s="88"/>
      <c r="AK174" s="48"/>
      <c r="AL174" s="85"/>
      <c r="AM174" s="85"/>
      <c r="AN174" s="85"/>
      <c r="AO174" s="48"/>
      <c r="AP174" s="76"/>
      <c r="AQ174" s="76"/>
      <c r="AR174" s="76"/>
      <c r="AS174" s="48"/>
      <c r="AT174" s="87"/>
      <c r="AU174" s="87"/>
      <c r="AV174" s="87"/>
      <c r="AW174" s="87"/>
    </row>
    <row r="175" spans="1:49" x14ac:dyDescent="0.15">
      <c r="A175" s="80"/>
      <c r="B175" s="80"/>
      <c r="C175" s="80"/>
      <c r="D175" s="80"/>
      <c r="E175" s="80"/>
      <c r="F175" s="80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80"/>
      <c r="V175" s="80"/>
      <c r="W175" s="80"/>
      <c r="X175" s="80"/>
      <c r="Y175" s="48"/>
      <c r="Z175" s="86"/>
      <c r="AA175" s="78"/>
      <c r="AB175" s="80"/>
      <c r="AC175" s="66"/>
      <c r="AD175" s="66"/>
      <c r="AE175" s="66"/>
      <c r="AF175" s="66"/>
      <c r="AG175" s="48"/>
      <c r="AH175" s="88"/>
      <c r="AI175" s="88"/>
      <c r="AJ175" s="88"/>
      <c r="AK175" s="48"/>
      <c r="AL175" s="85"/>
      <c r="AM175" s="85"/>
      <c r="AN175" s="85"/>
      <c r="AO175" s="48"/>
      <c r="AP175" s="76"/>
      <c r="AQ175" s="76"/>
      <c r="AR175" s="76"/>
      <c r="AS175" s="48"/>
      <c r="AT175" s="87"/>
      <c r="AU175" s="87"/>
      <c r="AV175" s="87"/>
      <c r="AW175" s="87"/>
    </row>
    <row r="176" spans="1:49" x14ac:dyDescent="0.15">
      <c r="A176" s="80"/>
      <c r="B176" s="80"/>
      <c r="C176" s="80"/>
      <c r="D176" s="80"/>
      <c r="E176" s="80"/>
      <c r="F176" s="80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80"/>
      <c r="V176" s="80"/>
      <c r="W176" s="80"/>
      <c r="X176" s="80"/>
      <c r="Y176" s="48"/>
      <c r="Z176" s="86"/>
      <c r="AA176" s="78"/>
      <c r="AB176" s="80"/>
      <c r="AC176" s="66"/>
      <c r="AD176" s="66"/>
      <c r="AE176" s="66"/>
      <c r="AF176" s="66"/>
      <c r="AG176" s="48"/>
      <c r="AH176" s="88"/>
      <c r="AI176" s="88"/>
      <c r="AJ176" s="88"/>
      <c r="AK176" s="48"/>
      <c r="AL176" s="85"/>
      <c r="AM176" s="85"/>
      <c r="AN176" s="85"/>
      <c r="AO176" s="48"/>
      <c r="AP176" s="76"/>
      <c r="AQ176" s="76"/>
      <c r="AR176" s="76"/>
      <c r="AS176" s="48"/>
      <c r="AT176" s="87"/>
      <c r="AU176" s="87"/>
      <c r="AV176" s="87"/>
      <c r="AW176" s="87"/>
    </row>
  </sheetData>
  <mergeCells count="222">
    <mergeCell ref="AP1:BY4"/>
    <mergeCell ref="AG122:AN125"/>
    <mergeCell ref="BM49:BO52"/>
    <mergeCell ref="BP49:CC52"/>
    <mergeCell ref="AY25:BA60"/>
    <mergeCell ref="A49:D52"/>
    <mergeCell ref="E49:R52"/>
    <mergeCell ref="S49:AB52"/>
    <mergeCell ref="AC49:AL52"/>
    <mergeCell ref="AM49:AV52"/>
    <mergeCell ref="S53:AB55"/>
    <mergeCell ref="AC53:AV55"/>
    <mergeCell ref="A29:D32"/>
    <mergeCell ref="E29:R32"/>
    <mergeCell ref="S29:Z32"/>
    <mergeCell ref="AA29:AB32"/>
    <mergeCell ref="AC29:AJ32"/>
    <mergeCell ref="AK29:AL32"/>
    <mergeCell ref="AM29:AT32"/>
    <mergeCell ref="AU29:AV32"/>
    <mergeCell ref="A33:D36"/>
    <mergeCell ref="E33:R36"/>
    <mergeCell ref="S33:AB36"/>
    <mergeCell ref="AC33:AL36"/>
    <mergeCell ref="BM41:BO44"/>
    <mergeCell ref="AM33:AV36"/>
    <mergeCell ref="A37:D40"/>
    <mergeCell ref="E37:R40"/>
    <mergeCell ref="S37:AB40"/>
    <mergeCell ref="AC37:AL40"/>
    <mergeCell ref="A45:D48"/>
    <mergeCell ref="E45:R48"/>
    <mergeCell ref="S45:AB48"/>
    <mergeCell ref="R16:S20"/>
    <mergeCell ref="L64:O67"/>
    <mergeCell ref="P64:S67"/>
    <mergeCell ref="T64:W67"/>
    <mergeCell ref="X64:AT67"/>
    <mergeCell ref="AM37:AV40"/>
    <mergeCell ref="A41:D44"/>
    <mergeCell ref="E41:R44"/>
    <mergeCell ref="S41:AB44"/>
    <mergeCell ref="AM41:AV44"/>
    <mergeCell ref="A103:P106"/>
    <mergeCell ref="A11:I15"/>
    <mergeCell ref="J11:AG15"/>
    <mergeCell ref="J16:K20"/>
    <mergeCell ref="L16:M20"/>
    <mergeCell ref="N16:O20"/>
    <mergeCell ref="A80:AV82"/>
    <mergeCell ref="A83:L86"/>
    <mergeCell ref="M83:X86"/>
    <mergeCell ref="Y83:AJ86"/>
    <mergeCell ref="AK83:AV86"/>
    <mergeCell ref="A72:K75"/>
    <mergeCell ref="L72:O75"/>
    <mergeCell ref="P72:S75"/>
    <mergeCell ref="T72:W75"/>
    <mergeCell ref="X72:AV75"/>
    <mergeCell ref="P76:AB78"/>
    <mergeCell ref="AC76:AV78"/>
    <mergeCell ref="A68:K71"/>
    <mergeCell ref="L68:O71"/>
    <mergeCell ref="P68:S71"/>
    <mergeCell ref="T68:W71"/>
    <mergeCell ref="A16:I20"/>
    <mergeCell ref="A112:AV114"/>
    <mergeCell ref="BD37:BL40"/>
    <mergeCell ref="AL118:AV121"/>
    <mergeCell ref="A122:K129"/>
    <mergeCell ref="L122:W125"/>
    <mergeCell ref="A115:K121"/>
    <mergeCell ref="L126:U129"/>
    <mergeCell ref="Y115:AK117"/>
    <mergeCell ref="AL115:AX117"/>
    <mergeCell ref="W118:X121"/>
    <mergeCell ref="AJ118:AK121"/>
    <mergeCell ref="X122:AF125"/>
    <mergeCell ref="AO122:AX125"/>
    <mergeCell ref="L115:X117"/>
    <mergeCell ref="A107:N110"/>
    <mergeCell ref="O107:P110"/>
    <mergeCell ref="Q107:AD110"/>
    <mergeCell ref="AE107:AF110"/>
    <mergeCell ref="AG107:AT110"/>
    <mergeCell ref="AU107:AV110"/>
    <mergeCell ref="AG103:AV106"/>
    <mergeCell ref="BB93:BL96"/>
    <mergeCell ref="Q103:AF106"/>
    <mergeCell ref="BM93:BO96"/>
    <mergeCell ref="BP93:CC96"/>
    <mergeCell ref="AY61:BA96"/>
    <mergeCell ref="A100:AV102"/>
    <mergeCell ref="AU64:AV67"/>
    <mergeCell ref="A64:K67"/>
    <mergeCell ref="BM57:BO60"/>
    <mergeCell ref="A95:L98"/>
    <mergeCell ref="M95:X98"/>
    <mergeCell ref="Y95:AJ98"/>
    <mergeCell ref="AK95:AV98"/>
    <mergeCell ref="A91:L94"/>
    <mergeCell ref="M91:X94"/>
    <mergeCell ref="Y91:AJ94"/>
    <mergeCell ref="AK91:AV94"/>
    <mergeCell ref="A87:L90"/>
    <mergeCell ref="M87:X90"/>
    <mergeCell ref="Y87:AH90"/>
    <mergeCell ref="AI87:AJ90"/>
    <mergeCell ref="X68:AV71"/>
    <mergeCell ref="BP85:CC88"/>
    <mergeCell ref="BP89:CC92"/>
    <mergeCell ref="BB89:BL92"/>
    <mergeCell ref="BM89:BO92"/>
    <mergeCell ref="BM81:BO84"/>
    <mergeCell ref="BM85:BO88"/>
    <mergeCell ref="T16:U20"/>
    <mergeCell ref="V16:W20"/>
    <mergeCell ref="X16:Y20"/>
    <mergeCell ref="Z16:AA20"/>
    <mergeCell ref="AB16:AC20"/>
    <mergeCell ref="AD16:AE20"/>
    <mergeCell ref="AF16:AG20"/>
    <mergeCell ref="AK87:AT90"/>
    <mergeCell ref="AU87:AV90"/>
    <mergeCell ref="BM53:BO56"/>
    <mergeCell ref="AM25:AV28"/>
    <mergeCell ref="BM25:BO28"/>
    <mergeCell ref="AC25:AL26"/>
    <mergeCell ref="AC27:AL28"/>
    <mergeCell ref="BB53:BL56"/>
    <mergeCell ref="BD77:BL80"/>
    <mergeCell ref="BD73:BL76"/>
    <mergeCell ref="BB33:BC44"/>
    <mergeCell ref="BM33:BO36"/>
    <mergeCell ref="BM37:BO40"/>
    <mergeCell ref="AR16:AS16"/>
    <mergeCell ref="AH16:AL20"/>
    <mergeCell ref="V126:W129"/>
    <mergeCell ref="CA1:CC1"/>
    <mergeCell ref="BP29:CC32"/>
    <mergeCell ref="A22:AV24"/>
    <mergeCell ref="BB25:BC32"/>
    <mergeCell ref="A25:D28"/>
    <mergeCell ref="E25:R28"/>
    <mergeCell ref="X1:AD4"/>
    <mergeCell ref="AH6:AY10"/>
    <mergeCell ref="AE1:AO2"/>
    <mergeCell ref="AE3:AO4"/>
    <mergeCell ref="L1:R4"/>
    <mergeCell ref="S1:W4"/>
    <mergeCell ref="AZ6:BF10"/>
    <mergeCell ref="J6:AG10"/>
    <mergeCell ref="P16:Q20"/>
    <mergeCell ref="AZ11:BF20"/>
    <mergeCell ref="BM73:BO76"/>
    <mergeCell ref="BM69:BO72"/>
    <mergeCell ref="BM77:BO80"/>
    <mergeCell ref="BD41:BL44"/>
    <mergeCell ref="BD33:BL36"/>
    <mergeCell ref="BM29:BO32"/>
    <mergeCell ref="A6:I10"/>
    <mergeCell ref="A60:K63"/>
    <mergeCell ref="L60:W63"/>
    <mergeCell ref="S25:AB28"/>
    <mergeCell ref="AC45:AL48"/>
    <mergeCell ref="BP45:CC48"/>
    <mergeCell ref="BP65:CC68"/>
    <mergeCell ref="BM45:BO48"/>
    <mergeCell ref="BP57:CC60"/>
    <mergeCell ref="BB57:BL60"/>
    <mergeCell ref="A57:AV59"/>
    <mergeCell ref="AC41:AL44"/>
    <mergeCell ref="X60:AV63"/>
    <mergeCell ref="BD29:BL32"/>
    <mergeCell ref="BM61:BO64"/>
    <mergeCell ref="BB61:BC68"/>
    <mergeCell ref="BM65:BO68"/>
    <mergeCell ref="BD61:BL64"/>
    <mergeCell ref="BD65:BL68"/>
    <mergeCell ref="BP41:CC44"/>
    <mergeCell ref="AM45:AV48"/>
    <mergeCell ref="CB61:CC64"/>
    <mergeCell ref="BP61:CA64"/>
    <mergeCell ref="AH11:AL15"/>
    <mergeCell ref="AY122:BK125"/>
    <mergeCell ref="BL122:CC125"/>
    <mergeCell ref="BL118:CA121"/>
    <mergeCell ref="CB126:CC129"/>
    <mergeCell ref="BJ126:BK129"/>
    <mergeCell ref="AE126:AF127"/>
    <mergeCell ref="X128:AF129"/>
    <mergeCell ref="X126:AD127"/>
    <mergeCell ref="AW126:AX129"/>
    <mergeCell ref="AK128:AN129"/>
    <mergeCell ref="Y118:AI121"/>
    <mergeCell ref="AW118:AX121"/>
    <mergeCell ref="BJ118:BK121"/>
    <mergeCell ref="AK126:AN127"/>
    <mergeCell ref="BG6:CC10"/>
    <mergeCell ref="BG11:CC20"/>
    <mergeCell ref="CE6:CF76"/>
    <mergeCell ref="L118:V121"/>
    <mergeCell ref="BP81:CC84"/>
    <mergeCell ref="BB45:BL48"/>
    <mergeCell ref="BB49:BL52"/>
    <mergeCell ref="BB85:BL88"/>
    <mergeCell ref="BB81:BL84"/>
    <mergeCell ref="BL115:CC117"/>
    <mergeCell ref="CB118:CC121"/>
    <mergeCell ref="AY118:BI121"/>
    <mergeCell ref="AY115:BK117"/>
    <mergeCell ref="BB69:BC80"/>
    <mergeCell ref="BD69:BL72"/>
    <mergeCell ref="BP77:CC80"/>
    <mergeCell ref="BP69:CC72"/>
    <mergeCell ref="BP73:CC76"/>
    <mergeCell ref="BP33:CC36"/>
    <mergeCell ref="BP37:CC40"/>
    <mergeCell ref="BD25:BL28"/>
    <mergeCell ref="CB25:CC28"/>
    <mergeCell ref="BP25:CA28"/>
    <mergeCell ref="BP53:CC56"/>
  </mergeCells>
  <phoneticPr fontId="2"/>
  <dataValidations count="4">
    <dataValidation imeMode="hiragana" allowBlank="1" showInputMessage="1" showErrorMessage="1" sqref="J137 J11 DY26:ER31 ED5 CO5 CO21:DF22"/>
    <dataValidation imeMode="off" allowBlank="1" showInputMessage="1" showErrorMessage="1" sqref="AR137 BP25 BP57 BP33 BP37 BP29 BP130:CB131 BP61 BP41 BP45 BP49 BP65 BP69 BP73 BP77 BP81 BP85 BP89 BP53 BP93"/>
    <dataValidation imeMode="fullKatakana" allowBlank="1" showInputMessage="1" showErrorMessage="1" sqref="J6"/>
    <dataValidation imeMode="halfAlpha" allowBlank="1" showInputMessage="1" showErrorMessage="1" sqref="DO21:EC22"/>
  </dataValidations>
  <printOptions verticalCentered="1"/>
  <pageMargins left="0.59055118110236227" right="0" top="0.19685039370078741" bottom="0" header="0" footer="0"/>
  <pageSetup paperSize="9" orientation="portrait" horizontalDpi="4294967292" r:id="rId1"/>
  <headerFooter alignWithMargins="0"/>
  <rowBreaks count="1" manualBreakCount="1">
    <brk id="133" max="16383" man="1"/>
  </rowBreaks>
  <drawing r:id="rId2"/>
  <legacyDrawing r:id="rId3"/>
  <controls>
    <mc:AlternateContent xmlns:mc="http://schemas.openxmlformats.org/markup-compatibility/2006">
      <mc:Choice Requires="x14">
        <control shapeId="13443" r:id="rId4" name="CheckBox1">
          <controlPr defaultSize="0" autoLine="0" altText="□" r:id="rId5">
            <anchor moveWithCells="1">
              <from>
                <xdr:col>33</xdr:col>
                <xdr:colOff>38100</xdr:colOff>
                <xdr:row>127</xdr:row>
                <xdr:rowOff>19050</xdr:rowOff>
              </from>
              <to>
                <xdr:col>35</xdr:col>
                <xdr:colOff>76200</xdr:colOff>
                <xdr:row>129</xdr:row>
                <xdr:rowOff>9525</xdr:rowOff>
              </to>
            </anchor>
          </controlPr>
        </control>
      </mc:Choice>
      <mc:Fallback>
        <control shapeId="13443" r:id="rId4" name="CheckBox1"/>
      </mc:Fallback>
    </mc:AlternateContent>
    <mc:AlternateContent xmlns:mc="http://schemas.openxmlformats.org/markup-compatibility/2006">
      <mc:Choice Requires="x14">
        <control shapeId="13442" r:id="rId6" name="CheckBox3">
          <controlPr defaultSize="0" autoLine="0" altText="□" r:id="rId7">
            <anchor moveWithCells="1">
              <from>
                <xdr:col>33</xdr:col>
                <xdr:colOff>38100</xdr:colOff>
                <xdr:row>125</xdr:row>
                <xdr:rowOff>19050</xdr:rowOff>
              </from>
              <to>
                <xdr:col>35</xdr:col>
                <xdr:colOff>76200</xdr:colOff>
                <xdr:row>127</xdr:row>
                <xdr:rowOff>9525</xdr:rowOff>
              </to>
            </anchor>
          </controlPr>
        </control>
      </mc:Choice>
      <mc:Fallback>
        <control shapeId="13442" r:id="rId6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N56"/>
  <sheetViews>
    <sheetView workbookViewId="0">
      <selection activeCell="C22" sqref="C22"/>
    </sheetView>
  </sheetViews>
  <sheetFormatPr defaultRowHeight="13.5" x14ac:dyDescent="0.15"/>
  <cols>
    <col min="1" max="1" width="9" customWidth="1"/>
    <col min="2" max="2" width="11.125" customWidth="1"/>
    <col min="3" max="3" width="10.75" customWidth="1"/>
    <col min="5" max="5" width="9.25" bestFit="1" customWidth="1"/>
    <col min="6" max="6" width="10.25" bestFit="1" customWidth="1"/>
    <col min="7" max="7" width="5" customWidth="1"/>
    <col min="8" max="8" width="17.625" bestFit="1" customWidth="1"/>
    <col min="9" max="9" width="10.25" bestFit="1" customWidth="1"/>
    <col min="14" max="14" width="10.125" customWidth="1"/>
  </cols>
  <sheetData>
    <row r="2" spans="2:14" x14ac:dyDescent="0.15">
      <c r="B2" s="13" t="s">
        <v>3</v>
      </c>
      <c r="C2" s="8"/>
      <c r="E2" s="13" t="s">
        <v>7</v>
      </c>
      <c r="F2" s="35"/>
      <c r="G2" s="35"/>
      <c r="H2" s="35"/>
      <c r="I2" s="8"/>
      <c r="K2" t="s">
        <v>36</v>
      </c>
      <c r="N2" t="s">
        <v>52</v>
      </c>
    </row>
    <row r="3" spans="2:14" x14ac:dyDescent="0.15">
      <c r="B3" s="9"/>
      <c r="C3" s="10"/>
      <c r="E3" s="9"/>
      <c r="F3" s="1" t="s">
        <v>8</v>
      </c>
      <c r="G3" s="1"/>
      <c r="H3" s="1" t="str">
        <f ca="1">"昭和"&amp; YEAR(NOW())-1990 &amp;"年1月1日"</f>
        <v>昭和33年1月1日</v>
      </c>
      <c r="I3" s="10"/>
      <c r="K3" s="13" t="s">
        <v>37</v>
      </c>
      <c r="L3" s="8" t="s">
        <v>38</v>
      </c>
      <c r="N3" t="s">
        <v>53</v>
      </c>
    </row>
    <row r="4" spans="2:14" x14ac:dyDescent="0.15">
      <c r="B4" s="5" t="s">
        <v>4</v>
      </c>
      <c r="C4" s="7" t="s">
        <v>5</v>
      </c>
      <c r="E4" s="9"/>
      <c r="F4" s="1" t="s">
        <v>12</v>
      </c>
      <c r="G4" s="1"/>
      <c r="H4" s="40">
        <f>IF(ISNONTEXT('申告書（表）'!AM11),'申告書（表）'!AM11,"")</f>
        <v>0</v>
      </c>
      <c r="I4" s="10"/>
      <c r="K4" s="15">
        <v>0</v>
      </c>
      <c r="L4" s="14">
        <v>330000</v>
      </c>
      <c r="N4" t="s">
        <v>54</v>
      </c>
    </row>
    <row r="5" spans="2:14" x14ac:dyDescent="0.15">
      <c r="B5" s="9">
        <v>0</v>
      </c>
      <c r="C5" s="14">
        <v>0</v>
      </c>
      <c r="E5" s="11"/>
      <c r="F5" s="2" t="s">
        <v>14</v>
      </c>
      <c r="G5" s="2"/>
      <c r="H5" s="2" t="str">
        <f>IF('申告書（表）'!AM11="","",IF(H4&lt;=DATEVALUE(H3),1,0))</f>
        <v/>
      </c>
      <c r="I5" s="12" t="s">
        <v>44</v>
      </c>
      <c r="K5" s="15">
        <v>50000</v>
      </c>
      <c r="L5" s="14">
        <v>330000</v>
      </c>
      <c r="N5" t="s">
        <v>55</v>
      </c>
    </row>
    <row r="6" spans="2:14" x14ac:dyDescent="0.15">
      <c r="B6" s="15">
        <v>651000</v>
      </c>
      <c r="C6" s="14">
        <f>IF('申告書（表）'!BP45&gt;650000,'申告書（表）'!BP45-650000,0)</f>
        <v>0</v>
      </c>
      <c r="E6" s="9" t="s">
        <v>13</v>
      </c>
      <c r="F6" s="10"/>
      <c r="G6" s="1"/>
      <c r="H6" s="1"/>
      <c r="I6" s="10"/>
      <c r="K6" s="15">
        <v>100000</v>
      </c>
      <c r="L6" s="14">
        <v>280000</v>
      </c>
    </row>
    <row r="7" spans="2:14" x14ac:dyDescent="0.15">
      <c r="B7" s="15">
        <v>1619000</v>
      </c>
      <c r="C7" s="14">
        <v>969000</v>
      </c>
      <c r="E7" s="11"/>
      <c r="F7" s="17">
        <f>IF(H5=0,VLOOKUP('申告書（表）'!BP49,E12:F15,2),VLOOKUP('申告書（表）'!BP49,H12:I15,2))</f>
        <v>0</v>
      </c>
      <c r="G7" s="2"/>
      <c r="H7" s="2"/>
      <c r="I7" s="12"/>
      <c r="K7" s="15">
        <v>150000</v>
      </c>
      <c r="L7" s="14">
        <v>230000</v>
      </c>
    </row>
    <row r="8" spans="2:14" x14ac:dyDescent="0.15">
      <c r="B8" s="15">
        <v>1620000</v>
      </c>
      <c r="C8" s="14">
        <v>970000</v>
      </c>
      <c r="K8" s="15">
        <v>200000</v>
      </c>
      <c r="L8" s="14">
        <v>180000</v>
      </c>
    </row>
    <row r="9" spans="2:14" x14ac:dyDescent="0.15">
      <c r="B9" s="15">
        <v>1622000</v>
      </c>
      <c r="C9" s="14">
        <v>972000</v>
      </c>
      <c r="E9" s="18" t="s">
        <v>9</v>
      </c>
      <c r="F9" s="8"/>
      <c r="H9" s="13" t="s">
        <v>11</v>
      </c>
      <c r="I9" s="8"/>
      <c r="K9" s="15">
        <v>250000</v>
      </c>
      <c r="L9" s="14">
        <v>130000</v>
      </c>
    </row>
    <row r="10" spans="2:14" x14ac:dyDescent="0.15">
      <c r="B10" s="15">
        <v>1624000</v>
      </c>
      <c r="C10" s="14">
        <v>974000</v>
      </c>
      <c r="E10" s="9"/>
      <c r="F10" s="10"/>
      <c r="H10" s="9"/>
      <c r="I10" s="10"/>
      <c r="K10" s="15">
        <v>300000</v>
      </c>
      <c r="L10" s="14">
        <v>80000</v>
      </c>
    </row>
    <row r="11" spans="2:14" x14ac:dyDescent="0.15">
      <c r="B11" s="15">
        <v>1628000</v>
      </c>
      <c r="C11" s="14">
        <f>INT('申告書（表）'!BP45/4000)*1000*2.4</f>
        <v>0</v>
      </c>
      <c r="E11" s="5" t="s">
        <v>10</v>
      </c>
      <c r="F11" s="7" t="s">
        <v>5</v>
      </c>
      <c r="G11" s="4"/>
      <c r="H11" s="5" t="s">
        <v>10</v>
      </c>
      <c r="I11" s="7" t="s">
        <v>5</v>
      </c>
      <c r="K11" s="15">
        <v>350000</v>
      </c>
      <c r="L11" s="14">
        <v>30000</v>
      </c>
    </row>
    <row r="12" spans="2:14" x14ac:dyDescent="0.15">
      <c r="B12" s="15">
        <v>1800000</v>
      </c>
      <c r="C12" s="14">
        <f>INT('申告書（表）'!BP45/4000)*1000*2.8-180000</f>
        <v>-180000</v>
      </c>
      <c r="E12" s="15">
        <v>0</v>
      </c>
      <c r="F12" s="14">
        <f>IF('申告書（表）'!BP49&gt;700000,'申告書（表）'!BP49-700000,0)</f>
        <v>0</v>
      </c>
      <c r="H12" s="15">
        <v>0</v>
      </c>
      <c r="I12" s="14">
        <f>IF('申告書（表）'!BP49&gt;1200000,'申告書（表）'!BP49-1200000,0)</f>
        <v>0</v>
      </c>
      <c r="K12" s="15">
        <v>380000</v>
      </c>
      <c r="L12" s="14">
        <v>0</v>
      </c>
    </row>
    <row r="13" spans="2:14" x14ac:dyDescent="0.15">
      <c r="B13" s="15">
        <v>3600000</v>
      </c>
      <c r="C13" s="14">
        <f>INT('申告書（表）'!BP45/4000)*1000*3.2-540000</f>
        <v>-540000</v>
      </c>
      <c r="E13" s="15">
        <v>1300000</v>
      </c>
      <c r="F13" s="14">
        <f>'申告書（表）'!BP49*0.75-375000</f>
        <v>-375000</v>
      </c>
      <c r="H13" s="15">
        <v>3300000</v>
      </c>
      <c r="I13" s="14">
        <f>'申告書（表）'!BP49*0.75-375000</f>
        <v>-375000</v>
      </c>
      <c r="K13" s="15">
        <v>380001</v>
      </c>
      <c r="L13" s="14">
        <v>330000</v>
      </c>
    </row>
    <row r="14" spans="2:14" x14ac:dyDescent="0.15">
      <c r="B14" s="15">
        <v>6600000</v>
      </c>
      <c r="C14" s="14">
        <f>INT('申告書（表）'!BP45*0.9)-1200000</f>
        <v>-1200000</v>
      </c>
      <c r="E14" s="15">
        <v>4100000</v>
      </c>
      <c r="F14" s="14">
        <f>'申告書（表）'!BP49*0.85-785000</f>
        <v>-785000</v>
      </c>
      <c r="H14" s="15">
        <v>4100000</v>
      </c>
      <c r="I14" s="14">
        <f>'申告書（表）'!BP49*0.85-785000</f>
        <v>-785000</v>
      </c>
      <c r="K14" s="15">
        <v>400000</v>
      </c>
      <c r="L14" s="14">
        <v>330000</v>
      </c>
    </row>
    <row r="15" spans="2:14" x14ac:dyDescent="0.15">
      <c r="B15" s="16">
        <v>10000000</v>
      </c>
      <c r="C15" s="17">
        <f>INT('申告書（表）'!BP45*0.95)-1700000</f>
        <v>-1700000</v>
      </c>
      <c r="E15" s="16">
        <v>7700000</v>
      </c>
      <c r="F15" s="17">
        <f>'申告書（表）'!BP49*0.95-1555000</f>
        <v>-1555000</v>
      </c>
      <c r="H15" s="16">
        <v>7700000</v>
      </c>
      <c r="I15" s="17">
        <f>'申告書（表）'!BP49*0.95-1555000</f>
        <v>-1555000</v>
      </c>
      <c r="K15" s="15">
        <v>450000</v>
      </c>
      <c r="L15" s="14">
        <v>310000</v>
      </c>
    </row>
    <row r="16" spans="2:14" x14ac:dyDescent="0.15">
      <c r="B16" s="6"/>
      <c r="K16" s="15">
        <v>500000</v>
      </c>
      <c r="L16" s="14">
        <v>260000</v>
      </c>
    </row>
    <row r="17" spans="2:12" x14ac:dyDescent="0.15">
      <c r="B17" s="6"/>
      <c r="K17" s="15">
        <v>550000</v>
      </c>
      <c r="L17" s="14">
        <v>210000</v>
      </c>
    </row>
    <row r="18" spans="2:12" x14ac:dyDescent="0.15">
      <c r="B18" s="23" t="s">
        <v>23</v>
      </c>
      <c r="C18" s="1"/>
      <c r="F18" t="s">
        <v>26</v>
      </c>
      <c r="K18" s="15">
        <v>600000</v>
      </c>
      <c r="L18" s="14">
        <v>160000</v>
      </c>
    </row>
    <row r="19" spans="2:12" x14ac:dyDescent="0.15">
      <c r="B19" s="13" t="s">
        <v>17</v>
      </c>
      <c r="C19" s="29" t="s">
        <v>19</v>
      </c>
      <c r="E19" s="13" t="s">
        <v>24</v>
      </c>
      <c r="F19" s="8"/>
      <c r="H19" s="13" t="s">
        <v>25</v>
      </c>
      <c r="I19" s="8"/>
      <c r="K19" s="15">
        <v>650000</v>
      </c>
      <c r="L19" s="14">
        <v>110000</v>
      </c>
    </row>
    <row r="20" spans="2:12" x14ac:dyDescent="0.15">
      <c r="B20" s="9" t="s">
        <v>16</v>
      </c>
      <c r="C20" s="7" t="s">
        <v>20</v>
      </c>
      <c r="E20" s="9">
        <v>0</v>
      </c>
      <c r="F20" s="14" t="e">
        <f>'申告書（表）'!#REF!</f>
        <v>#REF!</v>
      </c>
      <c r="H20" s="9">
        <v>0</v>
      </c>
      <c r="I20" s="14" t="e">
        <f>'申告書（表）'!#REF!</f>
        <v>#REF!</v>
      </c>
      <c r="K20" s="15">
        <v>700000</v>
      </c>
      <c r="L20" s="14">
        <v>60000</v>
      </c>
    </row>
    <row r="21" spans="2:12" x14ac:dyDescent="0.15">
      <c r="B21" s="9" t="s">
        <v>18</v>
      </c>
      <c r="C21" s="7" t="s">
        <v>21</v>
      </c>
      <c r="E21" s="15">
        <v>15000</v>
      </c>
      <c r="F21" s="14" t="e">
        <f>INT('申告書（表）'!#REF!/2+7500)</f>
        <v>#REF!</v>
      </c>
      <c r="H21" s="15">
        <v>15000</v>
      </c>
      <c r="I21" s="14" t="e">
        <f>INT('申告書（表）'!#REF!/2+7500)</f>
        <v>#REF!</v>
      </c>
      <c r="K21" s="15">
        <v>750000</v>
      </c>
      <c r="L21" s="14">
        <v>30000</v>
      </c>
    </row>
    <row r="22" spans="2:12" x14ac:dyDescent="0.15">
      <c r="B22" s="9" t="s">
        <v>15</v>
      </c>
      <c r="C22" s="30" t="s">
        <v>22</v>
      </c>
      <c r="E22" s="15">
        <v>40000</v>
      </c>
      <c r="F22" s="14" t="e">
        <f>INT('申告書（表）'!#REF!/4+17500)</f>
        <v>#REF!</v>
      </c>
      <c r="H22" s="15">
        <v>40000</v>
      </c>
      <c r="I22" s="14" t="e">
        <f>INT('申告書（表）'!#REF!/4+17500)</f>
        <v>#REF!</v>
      </c>
      <c r="K22" s="16">
        <v>800000</v>
      </c>
      <c r="L22" s="17">
        <v>0</v>
      </c>
    </row>
    <row r="23" spans="2:12" x14ac:dyDescent="0.15">
      <c r="B23" s="28" t="s">
        <v>39</v>
      </c>
      <c r="C23" s="31"/>
      <c r="E23" s="16">
        <v>70000</v>
      </c>
      <c r="F23" s="17">
        <v>35000</v>
      </c>
      <c r="H23" s="16">
        <v>70000</v>
      </c>
      <c r="I23" s="17">
        <v>35000</v>
      </c>
    </row>
    <row r="24" spans="2:12" x14ac:dyDescent="0.15">
      <c r="E24" s="19"/>
      <c r="F24" s="1"/>
      <c r="H24" s="19"/>
      <c r="I24" s="1"/>
    </row>
    <row r="25" spans="2:12" x14ac:dyDescent="0.15">
      <c r="F25" t="s">
        <v>27</v>
      </c>
    </row>
    <row r="26" spans="2:12" x14ac:dyDescent="0.15">
      <c r="B26" s="37" t="s">
        <v>30</v>
      </c>
      <c r="C26" s="38" t="b">
        <v>0</v>
      </c>
      <c r="E26" s="13" t="s">
        <v>28</v>
      </c>
      <c r="F26" s="22" t="e">
        <f>VLOOKUP('申告書（表）'!#REF!,Sheet1!E27:F29,2)</f>
        <v>#REF!</v>
      </c>
      <c r="H26" s="13" t="s">
        <v>29</v>
      </c>
      <c r="I26" s="8" t="e">
        <f>VLOOKUP('申告書（表）'!#REF!,Sheet1!H27:I29,2)</f>
        <v>#REF!</v>
      </c>
      <c r="K26" s="42" t="s">
        <v>58</v>
      </c>
      <c r="L26" s="42" t="s">
        <v>70</v>
      </c>
    </row>
    <row r="27" spans="2:12" x14ac:dyDescent="0.15">
      <c r="B27" s="37" t="s">
        <v>31</v>
      </c>
      <c r="C27" s="38" t="b">
        <v>0</v>
      </c>
      <c r="E27" s="9">
        <v>0</v>
      </c>
      <c r="F27" s="20" t="e">
        <f>'申告書（表）'!#REF!</f>
        <v>#REF!</v>
      </c>
      <c r="H27" s="15">
        <v>0</v>
      </c>
      <c r="I27" s="14" t="e">
        <f>'申告書（表）'!#REF!</f>
        <v>#REF!</v>
      </c>
      <c r="K27" s="42" t="s">
        <v>59</v>
      </c>
      <c r="L27" s="42" t="s">
        <v>71</v>
      </c>
    </row>
    <row r="28" spans="2:12" x14ac:dyDescent="0.15">
      <c r="B28" s="37" t="s">
        <v>32</v>
      </c>
      <c r="C28" s="39" t="b">
        <v>0</v>
      </c>
      <c r="E28" s="9">
        <v>5000</v>
      </c>
      <c r="F28" s="20" t="e">
        <f>INT('申告書（表）'!#REF!/2+2500)</f>
        <v>#REF!</v>
      </c>
      <c r="H28" s="15">
        <v>1000</v>
      </c>
      <c r="I28" s="14" t="e">
        <f>INT('申告書（表）'!#REF!/2+500)</f>
        <v>#REF!</v>
      </c>
      <c r="K28" s="42" t="s">
        <v>60</v>
      </c>
      <c r="L28" s="42" t="s">
        <v>72</v>
      </c>
    </row>
    <row r="29" spans="2:12" x14ac:dyDescent="0.15">
      <c r="B29" s="37" t="s">
        <v>33</v>
      </c>
      <c r="C29" s="38" t="b">
        <v>0</v>
      </c>
      <c r="E29" s="11">
        <v>15000</v>
      </c>
      <c r="F29" s="21">
        <v>10000</v>
      </c>
      <c r="H29" s="16">
        <v>3000</v>
      </c>
      <c r="I29" s="17">
        <v>2000</v>
      </c>
      <c r="K29" s="42" t="s">
        <v>61</v>
      </c>
      <c r="L29" s="42" t="s">
        <v>73</v>
      </c>
    </row>
    <row r="30" spans="2:12" x14ac:dyDescent="0.15">
      <c r="K30" s="42" t="s">
        <v>62</v>
      </c>
      <c r="L30" s="42" t="s">
        <v>74</v>
      </c>
    </row>
    <row r="31" spans="2:12" x14ac:dyDescent="0.15">
      <c r="B31" s="13" t="s">
        <v>34</v>
      </c>
      <c r="C31" s="34" t="s">
        <v>43</v>
      </c>
      <c r="D31" s="35" t="s">
        <v>35</v>
      </c>
      <c r="E31" s="35"/>
      <c r="F31" s="8" t="s">
        <v>51</v>
      </c>
      <c r="I31" t="b">
        <v>0</v>
      </c>
      <c r="K31" s="42" t="s">
        <v>63</v>
      </c>
      <c r="L31" s="42" t="s">
        <v>75</v>
      </c>
    </row>
    <row r="32" spans="2:12" x14ac:dyDescent="0.15">
      <c r="B32" s="26" t="e">
        <f>'申告書（表）'!#REF!</f>
        <v>#REF!</v>
      </c>
      <c r="C32" s="19" t="e">
        <f>IF(B32=0,0,1)</f>
        <v>#REF!</v>
      </c>
      <c r="D32" s="19" t="e">
        <f>IF(OR('申告書（表）'!#REF!=1,'申告書（表）'!#REF!=2),1,0)</f>
        <v>#REF!</v>
      </c>
      <c r="E32" s="1"/>
      <c r="F32" s="10"/>
      <c r="K32" s="42" t="s">
        <v>64</v>
      </c>
      <c r="L32" s="42" t="s">
        <v>76</v>
      </c>
    </row>
    <row r="33" spans="2:12" x14ac:dyDescent="0.15">
      <c r="B33" s="27" t="e">
        <f>'申告書（表）'!#REF!</f>
        <v>#REF!</v>
      </c>
      <c r="C33" s="36" t="e">
        <f>IF(B33=0,0,1)</f>
        <v>#REF!</v>
      </c>
      <c r="D33" s="36" t="e">
        <f>IF(OR('申告書（表）'!#REF!=1,'申告書（表）'!#REF!=2),1,0)</f>
        <v>#REF!</v>
      </c>
      <c r="E33" s="2"/>
      <c r="F33" s="24" t="e">
        <f>(C32+C33)*260000+(D32+D33)*40000</f>
        <v>#REF!</v>
      </c>
      <c r="K33" s="42" t="s">
        <v>65</v>
      </c>
      <c r="L33" s="42" t="s">
        <v>77</v>
      </c>
    </row>
    <row r="34" spans="2:12" x14ac:dyDescent="0.15">
      <c r="K34" s="42" t="s">
        <v>66</v>
      </c>
      <c r="L34" s="42" t="s">
        <v>78</v>
      </c>
    </row>
    <row r="35" spans="2:12" x14ac:dyDescent="0.15">
      <c r="B35" s="32" t="s">
        <v>42</v>
      </c>
      <c r="C35" s="13" t="s">
        <v>45</v>
      </c>
      <c r="D35" s="8"/>
      <c r="K35" s="42" t="s">
        <v>67</v>
      </c>
      <c r="L35" s="42" t="s">
        <v>79</v>
      </c>
    </row>
    <row r="36" spans="2:12" x14ac:dyDescent="0.15">
      <c r="B36" s="33"/>
      <c r="C36" s="348" t="e">
        <f>IF(ISNONTEXT('申告書（表）'!#REF!),'申告書（表）'!#REF!,"")</f>
        <v>#REF!</v>
      </c>
      <c r="D36" s="349"/>
      <c r="F36" s="32" t="s">
        <v>42</v>
      </c>
      <c r="H36" s="18" t="s">
        <v>47</v>
      </c>
      <c r="I36" s="8"/>
      <c r="K36" s="42" t="s">
        <v>68</v>
      </c>
      <c r="L36" s="42" t="s">
        <v>80</v>
      </c>
    </row>
    <row r="37" spans="2:12" x14ac:dyDescent="0.15">
      <c r="B37" s="11" t="s">
        <v>46</v>
      </c>
      <c r="C37" s="37" t="str">
        <f ca="1">"昭和"&amp; YEAR(NOW())-1995 &amp;"年1月1日"</f>
        <v>昭和28年1月1日</v>
      </c>
      <c r="D37" s="12"/>
      <c r="F37" s="33" t="e">
        <f ca="1">IF(DATEVALUE(C37)&gt;=C36,1,0)</f>
        <v>#REF!</v>
      </c>
      <c r="H37" s="11" t="e">
        <f>IF(AND('申告書（表）'!#REF!='申告書（表）'!#REF!,D32&gt;0),1,0)</f>
        <v>#REF!</v>
      </c>
      <c r="I37" s="12" t="e">
        <f>IF(AND('申告書（表）'!#REF!='申告書（表）'!#REF!,D33&gt;0),1,0)</f>
        <v>#REF!</v>
      </c>
      <c r="K37" s="42" t="s">
        <v>69</v>
      </c>
      <c r="L37" s="42" t="s">
        <v>81</v>
      </c>
    </row>
    <row r="38" spans="2:12" x14ac:dyDescent="0.15">
      <c r="K38" s="42"/>
      <c r="L38" s="42" t="s">
        <v>82</v>
      </c>
    </row>
    <row r="39" spans="2:12" x14ac:dyDescent="0.15">
      <c r="B39" s="13" t="s">
        <v>50</v>
      </c>
      <c r="C39" s="25" t="s">
        <v>40</v>
      </c>
      <c r="D39" s="25" t="s">
        <v>41</v>
      </c>
      <c r="E39" s="25" t="s">
        <v>35</v>
      </c>
      <c r="F39" s="25" t="s">
        <v>48</v>
      </c>
      <c r="G39" s="25" t="s">
        <v>49</v>
      </c>
      <c r="H39" s="8" t="s">
        <v>38</v>
      </c>
      <c r="K39" s="42"/>
      <c r="L39" s="42" t="s">
        <v>83</v>
      </c>
    </row>
    <row r="40" spans="2:12" x14ac:dyDescent="0.15">
      <c r="B40" s="9" t="e">
        <f>'申告書（表）'!#REF!</f>
        <v>#REF!</v>
      </c>
      <c r="C40" s="1" t="e">
        <f ca="1">IF('申告書（表）'!#REF!&gt;DATEVALUE(C37),0,1)</f>
        <v>#REF!</v>
      </c>
      <c r="D40" s="1" t="b">
        <v>0</v>
      </c>
      <c r="E40" s="1" t="e">
        <f>IF(AND('申告書（表）'!#REF!='申告書（表）'!#REF!,D$32&gt;0),1,0)+IF(AND('申告書（表）'!#REF!='申告書（表）'!#REF!,D$33&gt;0),1,0)</f>
        <v>#REF!</v>
      </c>
      <c r="F40" s="1" t="e">
        <f ca="1">IF(AND('申告書（表）'!#REF!&gt;DATEVALUE(YEAR(NOW())-23&amp;"年1月1日"),'申告書（表）'!#REF!&lt;=DATEVALUE(YEAR(NOW())-16&amp;"年1月1日")),1,0)</f>
        <v>#REF!</v>
      </c>
      <c r="G40" s="1" t="e">
        <f ca="1">IF(AND(C40,D40),1,0)</f>
        <v>#REF!</v>
      </c>
      <c r="H40" s="14" t="e">
        <f>IF(B40=0,0,33+C40*5+G40*7+E40*23+F40*12)</f>
        <v>#REF!</v>
      </c>
      <c r="K40" s="42"/>
      <c r="L40" s="42" t="s">
        <v>84</v>
      </c>
    </row>
    <row r="41" spans="2:12" x14ac:dyDescent="0.15">
      <c r="B41" s="9" t="e">
        <f>'申告書（表）'!#REF!</f>
        <v>#REF!</v>
      </c>
      <c r="C41" s="1" t="e">
        <f ca="1">IF('申告書（表）'!#REF!&gt;DATEVALUE(C37),0,1)</f>
        <v>#REF!</v>
      </c>
      <c r="D41" s="1" t="b">
        <v>0</v>
      </c>
      <c r="E41" s="1" t="e">
        <f>IF(AND('申告書（表）'!#REF!='申告書（表）'!#REF!,D$32&gt;0),1,0)+IF(AND('申告書（表）'!#REF!='申告書（表）'!#REF!,D$33&gt;0),1,0)</f>
        <v>#REF!</v>
      </c>
      <c r="F41" s="1" t="e">
        <f ca="1">IF(AND('申告書（表）'!#REF!&gt;DATEVALUE(YEAR(NOW())-23&amp;"年1月1日"),'申告書（表）'!#REF!&lt;=DATEVALUE(YEAR(NOW())-16&amp;"年1月1日")),1,0)</f>
        <v>#REF!</v>
      </c>
      <c r="G41" s="1" t="e">
        <f ca="1">IF(AND(C41,D41),1,0)</f>
        <v>#REF!</v>
      </c>
      <c r="H41" s="14" t="e">
        <f>IF(B41=0,0,33+C41*5+G41*7+E41*23+F41*12)</f>
        <v>#REF!</v>
      </c>
      <c r="K41" s="42"/>
      <c r="L41" s="42" t="s">
        <v>85</v>
      </c>
    </row>
    <row r="42" spans="2:12" x14ac:dyDescent="0.15">
      <c r="B42" s="9" t="e">
        <f>'申告書（表）'!#REF!</f>
        <v>#REF!</v>
      </c>
      <c r="C42" s="1">
        <f ca="1">IF('申告書（表）'!$AA134&gt;DATEVALUE(C37),0,1)</f>
        <v>1</v>
      </c>
      <c r="D42" s="1" t="b">
        <v>0</v>
      </c>
      <c r="E42" s="1" t="e">
        <f>IF(AND('申告書（表）'!#REF!='申告書（表）'!#REF!,D$32&gt;0),1,0)+IF(AND('申告書（表）'!#REF!='申告書（表）'!#REF!,D$33&gt;0),1,0)</f>
        <v>#REF!</v>
      </c>
      <c r="F42" s="1">
        <f ca="1">IF(AND('申告書（表）'!AA134&gt;DATEVALUE(YEAR(NOW())-23&amp;"年1月1日"),'申告書（表）'!AA134&lt;=DATEVALUE(YEAR(NOW())-16&amp;"年1月1日")),1,0)</f>
        <v>0</v>
      </c>
      <c r="G42" s="1">
        <f ca="1">IF(AND(C42,D42),1,0)</f>
        <v>0</v>
      </c>
      <c r="H42" s="14" t="e">
        <f>IF(B42=0,0,33+C42*5+G42*7+E42*23+F42*12)</f>
        <v>#REF!</v>
      </c>
      <c r="K42" s="42"/>
      <c r="L42" s="42" t="s">
        <v>86</v>
      </c>
    </row>
    <row r="43" spans="2:12" x14ac:dyDescent="0.15">
      <c r="B43" s="11">
        <f>'申告書（表）'!J137</f>
        <v>0</v>
      </c>
      <c r="C43" s="2">
        <f ca="1">IF('申告書（表）'!$AA138&gt;DATEVALUE(C37),0,1)</f>
        <v>1</v>
      </c>
      <c r="D43" s="2" t="b">
        <v>0</v>
      </c>
      <c r="E43" s="2" t="e">
        <f>IF(AND('申告書（表）'!J137='申告書（表）'!#REF!,D$32&gt;0),1,0)+IF(AND('申告書（表）'!J137='申告書（表）'!#REF!,D$33&gt;0),1,0)</f>
        <v>#REF!</v>
      </c>
      <c r="F43" s="2">
        <f ca="1">IF(AND('申告書（表）'!AA138&gt;DATEVALUE(YEAR(NOW())-23&amp;"年1月1日"),'申告書（表）'!AA138&lt;=DATEVALUE(YEAR(NOW())-16&amp;"年1月1日")),1,0)</f>
        <v>0</v>
      </c>
      <c r="G43" s="2">
        <f ca="1">IF(AND(C43,D43),1,0)</f>
        <v>0</v>
      </c>
      <c r="H43" s="17">
        <f>IF(B43=0,0,33+C43*5+G43*7+E43*23+F43*12)</f>
        <v>0</v>
      </c>
      <c r="K43" s="42"/>
      <c r="L43" s="42" t="s">
        <v>87</v>
      </c>
    </row>
    <row r="44" spans="2:12" x14ac:dyDescent="0.15">
      <c r="K44" s="42"/>
      <c r="L44" s="42" t="s">
        <v>88</v>
      </c>
    </row>
    <row r="45" spans="2:12" x14ac:dyDescent="0.15">
      <c r="K45" s="42"/>
      <c r="L45" s="42" t="s">
        <v>89</v>
      </c>
    </row>
    <row r="46" spans="2:12" x14ac:dyDescent="0.15">
      <c r="K46" s="42"/>
      <c r="L46" s="42" t="s">
        <v>90</v>
      </c>
    </row>
    <row r="47" spans="2:12" x14ac:dyDescent="0.15">
      <c r="K47" s="42"/>
      <c r="L47" s="42" t="s">
        <v>91</v>
      </c>
    </row>
    <row r="48" spans="2:12" x14ac:dyDescent="0.15">
      <c r="K48" s="42"/>
      <c r="L48" s="42" t="s">
        <v>92</v>
      </c>
    </row>
    <row r="49" spans="8:12" x14ac:dyDescent="0.15">
      <c r="H49">
        <f ca="1">YEAR(NOW())-1995</f>
        <v>28</v>
      </c>
      <c r="K49" s="42"/>
      <c r="L49" s="42" t="s">
        <v>93</v>
      </c>
    </row>
    <row r="50" spans="8:12" x14ac:dyDescent="0.15">
      <c r="K50" s="42"/>
      <c r="L50" s="42" t="s">
        <v>94</v>
      </c>
    </row>
    <row r="51" spans="8:12" x14ac:dyDescent="0.15">
      <c r="K51" s="42"/>
      <c r="L51" s="42" t="s">
        <v>95</v>
      </c>
    </row>
    <row r="52" spans="8:12" x14ac:dyDescent="0.15">
      <c r="K52" s="42"/>
      <c r="L52" s="42" t="s">
        <v>96</v>
      </c>
    </row>
    <row r="53" spans="8:12" x14ac:dyDescent="0.15">
      <c r="K53" s="42"/>
      <c r="L53" s="42" t="s">
        <v>97</v>
      </c>
    </row>
    <row r="54" spans="8:12" x14ac:dyDescent="0.15">
      <c r="K54" s="42"/>
      <c r="L54" s="42" t="s">
        <v>98</v>
      </c>
    </row>
    <row r="55" spans="8:12" x14ac:dyDescent="0.15">
      <c r="K55" s="42"/>
      <c r="L55" s="42" t="s">
        <v>99</v>
      </c>
    </row>
    <row r="56" spans="8:12" x14ac:dyDescent="0.15">
      <c r="K56" s="42"/>
      <c r="L56" s="42" t="s">
        <v>100</v>
      </c>
    </row>
  </sheetData>
  <mergeCells count="1">
    <mergeCell ref="C36:D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申告書（表）</vt:lpstr>
      <vt:lpstr>Sheet1</vt:lpstr>
      <vt:lpstr>'申告書（表）'!Print_Area</vt:lpstr>
      <vt:lpstr>所得の種類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菅原 拓磨</cp:lastModifiedBy>
  <cp:lastPrinted>2021-12-13T02:26:38Z</cp:lastPrinted>
  <dcterms:created xsi:type="dcterms:W3CDTF">2001-06-23T05:35:55Z</dcterms:created>
  <dcterms:modified xsi:type="dcterms:W3CDTF">2023-09-15T00:45:33Z</dcterms:modified>
</cp:coreProperties>
</file>